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3cf9a6a2c8294b4/Documenten/ChristenUnie Zeist/"/>
    </mc:Choice>
  </mc:AlternateContent>
  <xr:revisionPtr revIDLastSave="0" documentId="8_{2F14C12E-EBCF-4B07-8C65-5A3B661DBB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0" r:id="rId1"/>
    <sheet name="financieeloverzicht 2023" sheetId="21" r:id="rId2"/>
    <sheet name="Blad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0" l="1"/>
  <c r="I38" i="20"/>
  <c r="F37" i="20"/>
  <c r="H37" i="20" s="1"/>
  <c r="H38" i="20" s="1"/>
  <c r="I39" i="20" s="1"/>
  <c r="C37" i="20"/>
  <c r="I200" i="20"/>
  <c r="F199" i="20"/>
  <c r="H199" i="20" s="1"/>
  <c r="H200" i="20" s="1"/>
  <c r="I201" i="20" s="1"/>
  <c r="C199" i="20"/>
  <c r="I181" i="20"/>
  <c r="C180" i="20"/>
  <c r="F172" i="20"/>
  <c r="F180" i="20" s="1"/>
  <c r="H180" i="20" s="1"/>
  <c r="H181" i="20" s="1"/>
  <c r="I162" i="20"/>
  <c r="F161" i="20"/>
  <c r="H161" i="20" s="1"/>
  <c r="H162" i="20" s="1"/>
  <c r="I163" i="20" s="1"/>
  <c r="C161" i="20"/>
  <c r="I143" i="20"/>
  <c r="F142" i="20"/>
  <c r="C142" i="20"/>
  <c r="I124" i="20"/>
  <c r="F123" i="20"/>
  <c r="H123" i="20" s="1"/>
  <c r="H124" i="20" s="1"/>
  <c r="I125" i="20" s="1"/>
  <c r="C123" i="20"/>
  <c r="I105" i="20"/>
  <c r="F104" i="20"/>
  <c r="C104" i="20"/>
  <c r="I86" i="20"/>
  <c r="H85" i="20"/>
  <c r="H86" i="20" s="1"/>
  <c r="I87" i="20" s="1"/>
  <c r="F85" i="20"/>
  <c r="C85" i="20"/>
  <c r="I67" i="20"/>
  <c r="F66" i="20"/>
  <c r="H66" i="20" s="1"/>
  <c r="H67" i="20" s="1"/>
  <c r="I68" i="20" s="1"/>
  <c r="C66" i="20"/>
  <c r="C15" i="20"/>
  <c r="I16" i="20"/>
  <c r="G38" i="20" l="1"/>
  <c r="I182" i="20"/>
  <c r="H142" i="20"/>
  <c r="H143" i="20" s="1"/>
  <c r="I144" i="20" s="1"/>
  <c r="G143" i="20"/>
  <c r="H104" i="20"/>
  <c r="H105" i="20" s="1"/>
  <c r="I106" i="20" s="1"/>
  <c r="H16" i="20"/>
  <c r="I17" i="20" s="1"/>
  <c r="G67" i="20"/>
  <c r="G162" i="20"/>
  <c r="G124" i="20"/>
  <c r="G181" i="20"/>
  <c r="G86" i="20"/>
  <c r="G105" i="20"/>
  <c r="G200" i="20"/>
  <c r="G16" i="20" l="1"/>
  <c r="E25" i="21" l="1"/>
  <c r="C91" i="21"/>
  <c r="E39" i="21"/>
  <c r="C55" i="21" l="1"/>
  <c r="F98" i="21" l="1"/>
  <c r="F97" i="21"/>
  <c r="F96" i="21"/>
  <c r="F95" i="21"/>
  <c r="F94" i="21"/>
  <c r="F90" i="21"/>
  <c r="F89" i="21"/>
  <c r="F88" i="21"/>
  <c r="F87" i="21"/>
  <c r="F86" i="21"/>
  <c r="E67" i="21"/>
  <c r="H95" i="21" s="1"/>
  <c r="E63" i="21"/>
  <c r="H94" i="21" s="1"/>
  <c r="E43" i="21"/>
  <c r="H89" i="21" s="1"/>
  <c r="H90" i="21"/>
  <c r="H88" i="21"/>
  <c r="E74" i="21" l="1"/>
  <c r="H97" i="21" s="1"/>
  <c r="E70" i="21" l="1"/>
  <c r="H96" i="21" s="1"/>
  <c r="B88" i="21"/>
  <c r="E12" i="21"/>
  <c r="E78" i="21"/>
  <c r="H98" i="21" s="1"/>
  <c r="C80" i="21"/>
  <c r="B89" i="21" s="1"/>
  <c r="H87" i="21" l="1"/>
  <c r="E55" i="21"/>
  <c r="H86" i="21"/>
  <c r="H100" i="21"/>
  <c r="B91" i="21"/>
  <c r="C92" i="21" s="1"/>
  <c r="E80" i="21"/>
  <c r="H92" i="21" l="1"/>
</calcChain>
</file>

<file path=xl/sharedStrings.xml><?xml version="1.0" encoding="utf-8"?>
<sst xmlns="http://schemas.openxmlformats.org/spreadsheetml/2006/main" count="328" uniqueCount="96">
  <si>
    <t>Reserve</t>
  </si>
  <si>
    <t>Begin saldo</t>
  </si>
  <si>
    <t>Administratiekosten</t>
  </si>
  <si>
    <t>Giften</t>
  </si>
  <si>
    <t>Vergaderkosten</t>
  </si>
  <si>
    <t>Overige</t>
  </si>
  <si>
    <t>Attenties</t>
  </si>
  <si>
    <t>Verkiezingen</t>
  </si>
  <si>
    <t>Saldo</t>
  </si>
  <si>
    <t>Totaal</t>
  </si>
  <si>
    <t>Ontvangen rente</t>
  </si>
  <si>
    <t>Totale uitgaven</t>
  </si>
  <si>
    <t>Totale inkomsten</t>
  </si>
  <si>
    <t>Promotiemateriaal</t>
  </si>
  <si>
    <t>Contributie</t>
  </si>
  <si>
    <t>Verschil</t>
  </si>
  <si>
    <t>Attenties/ overige</t>
  </si>
  <si>
    <t>Bijdrage verk.</t>
  </si>
  <si>
    <t>---------------</t>
  </si>
  <si>
    <t>uitgaven</t>
  </si>
  <si>
    <t>inkomsten</t>
  </si>
  <si>
    <t>totaal</t>
  </si>
  <si>
    <t>Attenties/overige</t>
  </si>
  <si>
    <t>Zkl. Spaarrek.</t>
  </si>
  <si>
    <t>------------</t>
  </si>
  <si>
    <t xml:space="preserve">    totaal</t>
  </si>
  <si>
    <t>rente</t>
  </si>
  <si>
    <t>heden</t>
  </si>
  <si>
    <t>Bet.rek.</t>
  </si>
  <si>
    <t>Rente</t>
  </si>
  <si>
    <t>Rente spaarrek.</t>
  </si>
  <si>
    <t>Betaal rek.</t>
  </si>
  <si>
    <t>Financieel overzicht 2014</t>
  </si>
  <si>
    <t>Uitgaven 2014</t>
  </si>
  <si>
    <t>Inkomsten 2014</t>
  </si>
  <si>
    <t>Uitgaven 2015</t>
  </si>
  <si>
    <t>Inkomsten 2015</t>
  </si>
  <si>
    <t>Financieel overzicht 2015</t>
  </si>
  <si>
    <t>Financieel overzicht 2016</t>
  </si>
  <si>
    <t>Uitgaven 2016</t>
  </si>
  <si>
    <t>Inkomsten 2016</t>
  </si>
  <si>
    <t>Uitgaven 2017</t>
  </si>
  <si>
    <t>Financieel overzicht 2017</t>
  </si>
  <si>
    <t>Inkomsten 2017</t>
  </si>
  <si>
    <t>Uitgaven 2018</t>
  </si>
  <si>
    <t>Inkomsten 2018</t>
  </si>
  <si>
    <t>Financieel overzicht 2018</t>
  </si>
  <si>
    <t>Financieel overzicht 2019</t>
  </si>
  <si>
    <t>Uitgaven 2019</t>
  </si>
  <si>
    <t>Inkomsten 2019</t>
  </si>
  <si>
    <t>Uitgaven 2020</t>
  </si>
  <si>
    <t>Inkomsten 2020</t>
  </si>
  <si>
    <t>Financieel overzicht 2020</t>
  </si>
  <si>
    <t>overboeking</t>
  </si>
  <si>
    <t>Financieel overzicht 2021</t>
  </si>
  <si>
    <t>Uitgaven 2021</t>
  </si>
  <si>
    <t>Inkomsten 2021</t>
  </si>
  <si>
    <t>verg Zoom abonn.</t>
  </si>
  <si>
    <t>Financieel overzicht 2022</t>
  </si>
  <si>
    <t>Uitgaven 2022</t>
  </si>
  <si>
    <t>afrek. Dec. 2022</t>
  </si>
  <si>
    <t>Promotiemateriaal/GM VERK.</t>
  </si>
  <si>
    <t>CVK Opgang Kerkblad</t>
  </si>
  <si>
    <t>Inkomsten 2022</t>
  </si>
  <si>
    <t>Financieel overzicht 2023</t>
  </si>
  <si>
    <t>afrek. Jan. 2023</t>
  </si>
  <si>
    <t>afrek. Febr. 2023</t>
  </si>
  <si>
    <t>afrek. Maart 2023</t>
  </si>
  <si>
    <t>afrek. April 2023</t>
  </si>
  <si>
    <t>afrek. Mei 2023</t>
  </si>
  <si>
    <t>afrek. Juni 2023</t>
  </si>
  <si>
    <t>afrek. Juli 2023</t>
  </si>
  <si>
    <t>afrek. aug. 2023</t>
  </si>
  <si>
    <t>afrek. Sep. 2023</t>
  </si>
  <si>
    <t>afrek. OKT. 2023</t>
  </si>
  <si>
    <t>afrek. Nov. 2023</t>
  </si>
  <si>
    <t>Uitgaven</t>
  </si>
  <si>
    <t>cvk Protestantsekerk zeist</t>
  </si>
  <si>
    <t>cadeau  aan Mirjam Bikker</t>
  </si>
  <si>
    <t>afdracht zaal/koffie en thee afgestemd met bestuur Leger des heils Armoede Avond</t>
  </si>
  <si>
    <t>Megan declaratie eenzaamheids avond</t>
  </si>
  <si>
    <t>Uitgaven 2023</t>
  </si>
  <si>
    <t>Inkomsten 2023</t>
  </si>
  <si>
    <t>nabetaling afdracht 2022</t>
  </si>
  <si>
    <t>1/3 kosten video Verkiezingen PS (voorschot A Ploeg)</t>
  </si>
  <si>
    <t>restant bestuursdeel verkiezingen PS (voorschot A Ploeg)</t>
  </si>
  <si>
    <t>facebook en Inst  verk. PS Voorschot A Ploeg</t>
  </si>
  <si>
    <t>voorschot afdracht CU (75 %)</t>
  </si>
  <si>
    <t xml:space="preserve"> Mertens</t>
  </si>
  <si>
    <t>A Ploeg Dankbaar</t>
  </si>
  <si>
    <t>restant afdracht</t>
  </si>
  <si>
    <t>rente spaarbank</t>
  </si>
  <si>
    <t>afschrijvings fout afgerond (mertens)</t>
  </si>
  <si>
    <t>Verkiezingen PS</t>
  </si>
  <si>
    <t>thema avond</t>
  </si>
  <si>
    <t>A ploeg Canva verkiezingen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</si>
</sst>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9" x14ac:knownFonts="1">
    <font>
      <sz val="10"/>
      <name val="Arial"/>
    </font>
    <font>
      <b/>
      <sz val="10"/>
      <name val="Arial"/>
    </font>
    <font>
      <u/>
      <sz val="10"/>
      <name val="Arial"/>
      <family val="2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17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2" fontId="0" fillId="0" borderId="4" xfId="0" applyNumberFormat="1" applyBorder="1"/>
    <xf numFmtId="2" fontId="0" fillId="0" borderId="6" xfId="0" applyNumberFormat="1" applyBorder="1"/>
    <xf numFmtId="0" fontId="0" fillId="0" borderId="8" xfId="0" applyBorder="1"/>
    <xf numFmtId="0" fontId="0" fillId="0" borderId="9" xfId="0" applyBorder="1"/>
    <xf numFmtId="2" fontId="0" fillId="0" borderId="8" xfId="0" applyNumberFormat="1" applyBorder="1"/>
    <xf numFmtId="0" fontId="0" fillId="3" borderId="0" xfId="0" applyFill="1"/>
    <xf numFmtId="0" fontId="0" fillId="4" borderId="0" xfId="0" applyFill="1"/>
    <xf numFmtId="2" fontId="0" fillId="3" borderId="0" xfId="0" applyNumberFormat="1" applyFill="1"/>
    <xf numFmtId="0" fontId="0" fillId="5" borderId="0" xfId="0" applyFill="1"/>
    <xf numFmtId="0" fontId="0" fillId="0" borderId="13" xfId="0" applyBorder="1"/>
    <xf numFmtId="0" fontId="0" fillId="0" borderId="14" xfId="0" applyBorder="1"/>
    <xf numFmtId="2" fontId="0" fillId="0" borderId="2" xfId="0" applyNumberFormat="1" applyBorder="1"/>
    <xf numFmtId="0" fontId="4" fillId="2" borderId="15" xfId="0" applyFont="1" applyFill="1" applyBorder="1"/>
    <xf numFmtId="0" fontId="4" fillId="0" borderId="9" xfId="0" applyFont="1" applyBorder="1" applyAlignment="1">
      <alignment horizontal="center"/>
    </xf>
    <xf numFmtId="2" fontId="0" fillId="0" borderId="11" xfId="0" applyNumberFormat="1" applyBorder="1"/>
    <xf numFmtId="2" fontId="4" fillId="0" borderId="15" xfId="0" applyNumberFormat="1" applyFont="1" applyBorder="1" applyAlignment="1">
      <alignment horizontal="center"/>
    </xf>
    <xf numFmtId="0" fontId="4" fillId="0" borderId="0" xfId="0" applyFont="1"/>
    <xf numFmtId="2" fontId="0" fillId="5" borderId="0" xfId="0" applyNumberFormat="1" applyFill="1"/>
    <xf numFmtId="0" fontId="0" fillId="6" borderId="0" xfId="0" applyFill="1"/>
    <xf numFmtId="2" fontId="0" fillId="7" borderId="0" xfId="0" applyNumberFormat="1" applyFill="1"/>
    <xf numFmtId="0" fontId="0" fillId="7" borderId="0" xfId="0" applyFill="1"/>
    <xf numFmtId="0" fontId="0" fillId="2" borderId="0" xfId="0" applyFill="1"/>
    <xf numFmtId="2" fontId="0" fillId="8" borderId="0" xfId="0" applyNumberFormat="1" applyFill="1"/>
    <xf numFmtId="0" fontId="1" fillId="6" borderId="7" xfId="0" applyFont="1" applyFill="1" applyBorder="1"/>
    <xf numFmtId="0" fontId="0" fillId="6" borderId="8" xfId="0" applyFill="1" applyBorder="1"/>
    <xf numFmtId="0" fontId="0" fillId="6" borderId="11" xfId="0" applyFill="1" applyBorder="1"/>
    <xf numFmtId="4" fontId="0" fillId="0" borderId="6" xfId="0" applyNumberFormat="1" applyBorder="1" applyAlignment="1">
      <alignment horizontal="center"/>
    </xf>
    <xf numFmtId="4" fontId="0" fillId="2" borderId="12" xfId="0" applyNumberFormat="1" applyFill="1" applyBorder="1"/>
    <xf numFmtId="4" fontId="0" fillId="0" borderId="12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2" borderId="10" xfId="0" applyNumberFormat="1" applyFill="1" applyBorder="1"/>
    <xf numFmtId="4" fontId="0" fillId="0" borderId="0" xfId="0" applyNumberFormat="1"/>
    <xf numFmtId="2" fontId="0" fillId="9" borderId="0" xfId="0" applyNumberFormat="1" applyFill="1"/>
    <xf numFmtId="2" fontId="0" fillId="10" borderId="0" xfId="0" applyNumberFormat="1" applyFill="1"/>
    <xf numFmtId="0" fontId="0" fillId="10" borderId="0" xfId="0" applyFill="1"/>
    <xf numFmtId="2" fontId="0" fillId="6" borderId="0" xfId="0" applyNumberFormat="1" applyFill="1"/>
    <xf numFmtId="0" fontId="5" fillId="0" borderId="0" xfId="0" applyFont="1"/>
    <xf numFmtId="0" fontId="0" fillId="0" borderId="4" xfId="0" quotePrefix="1" applyBorder="1"/>
    <xf numFmtId="2" fontId="0" fillId="0" borderId="0" xfId="0" quotePrefix="1" applyNumberFormat="1"/>
    <xf numFmtId="4" fontId="5" fillId="0" borderId="0" xfId="0" applyNumberFormat="1" applyFont="1"/>
    <xf numFmtId="4" fontId="5" fillId="11" borderId="0" xfId="0" applyNumberFormat="1" applyFont="1" applyFill="1"/>
    <xf numFmtId="0" fontId="5" fillId="0" borderId="0" xfId="0" quotePrefix="1" applyFont="1"/>
    <xf numFmtId="4" fontId="0" fillId="2" borderId="15" xfId="0" applyNumberFormat="1" applyFill="1" applyBorder="1"/>
    <xf numFmtId="4" fontId="0" fillId="11" borderId="15" xfId="0" applyNumberFormat="1" applyFill="1" applyBorder="1"/>
    <xf numFmtId="2" fontId="5" fillId="0" borderId="0" xfId="0" applyNumberFormat="1" applyFont="1"/>
    <xf numFmtId="2" fontId="0" fillId="12" borderId="0" xfId="0" applyNumberFormat="1" applyFill="1"/>
    <xf numFmtId="2" fontId="0" fillId="13" borderId="0" xfId="0" applyNumberFormat="1" applyFill="1"/>
    <xf numFmtId="2" fontId="0" fillId="14" borderId="0" xfId="0" applyNumberFormat="1" applyFill="1"/>
    <xf numFmtId="0" fontId="0" fillId="12" borderId="0" xfId="0" applyFill="1"/>
    <xf numFmtId="4" fontId="0" fillId="0" borderId="10" xfId="0" applyNumberFormat="1" applyBorder="1"/>
    <xf numFmtId="14" fontId="0" fillId="0" borderId="0" xfId="0" applyNumberFormat="1"/>
    <xf numFmtId="2" fontId="0" fillId="15" borderId="0" xfId="0" applyNumberFormat="1" applyFill="1"/>
    <xf numFmtId="0" fontId="0" fillId="15" borderId="0" xfId="0" applyFill="1"/>
    <xf numFmtId="2" fontId="4" fillId="0" borderId="0" xfId="0" applyNumberFormat="1" applyFont="1"/>
    <xf numFmtId="2" fontId="5" fillId="15" borderId="0" xfId="0" applyNumberFormat="1" applyFont="1" applyFill="1"/>
    <xf numFmtId="2" fontId="0" fillId="16" borderId="0" xfId="0" applyNumberFormat="1" applyFill="1"/>
    <xf numFmtId="2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0" fontId="5" fillId="0" borderId="4" xfId="0" quotePrefix="1" applyFont="1" applyBorder="1"/>
    <xf numFmtId="0" fontId="7" fillId="0" borderId="13" xfId="0" applyFont="1" applyBorder="1"/>
    <xf numFmtId="2" fontId="0" fillId="0" borderId="3" xfId="0" applyNumberFormat="1" applyBorder="1"/>
    <xf numFmtId="0" fontId="7" fillId="0" borderId="3" xfId="0" applyFont="1" applyBorder="1"/>
    <xf numFmtId="0" fontId="5" fillId="0" borderId="5" xfId="0" applyFont="1" applyBorder="1"/>
    <xf numFmtId="4" fontId="0" fillId="0" borderId="0" xfId="0" applyNumberFormat="1" applyAlignment="1">
      <alignment horizontal="center"/>
    </xf>
    <xf numFmtId="2" fontId="0" fillId="11" borderId="0" xfId="0" applyNumberFormat="1" applyFill="1"/>
    <xf numFmtId="4" fontId="0" fillId="11" borderId="0" xfId="0" applyNumberFormat="1" applyFill="1"/>
    <xf numFmtId="4" fontId="0" fillId="0" borderId="9" xfId="0" applyNumberFormat="1" applyBorder="1" applyAlignment="1">
      <alignment horizontal="right"/>
    </xf>
    <xf numFmtId="4" fontId="0" fillId="11" borderId="9" xfId="0" applyNumberFormat="1" applyFill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12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1" fillId="15" borderId="0" xfId="0" applyFont="1" applyFill="1"/>
    <xf numFmtId="0" fontId="4" fillId="15" borderId="0" xfId="0" applyFont="1" applyFill="1"/>
    <xf numFmtId="2" fontId="4" fillId="15" borderId="0" xfId="0" applyNumberFormat="1" applyFont="1" applyFill="1" applyAlignment="1">
      <alignment horizontal="center"/>
    </xf>
    <xf numFmtId="0" fontId="4" fillId="15" borderId="0" xfId="0" applyFont="1" applyFill="1" applyAlignment="1">
      <alignment horizontal="center"/>
    </xf>
    <xf numFmtId="4" fontId="0" fillId="15" borderId="0" xfId="0" applyNumberFormat="1" applyFill="1"/>
    <xf numFmtId="4" fontId="0" fillId="15" borderId="0" xfId="0" applyNumberFormat="1" applyFill="1" applyAlignment="1">
      <alignment horizontal="center"/>
    </xf>
    <xf numFmtId="0" fontId="2" fillId="15" borderId="0" xfId="0" applyFont="1" applyFill="1"/>
    <xf numFmtId="0" fontId="0" fillId="15" borderId="0" xfId="0" quotePrefix="1" applyFill="1"/>
    <xf numFmtId="2" fontId="0" fillId="15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0" fontId="0" fillId="0" borderId="0" xfId="0" applyAlignment="1">
      <alignment horizontal="right"/>
    </xf>
    <xf numFmtId="43" fontId="0" fillId="0" borderId="0" xfId="1" applyFont="1" applyBorder="1" applyAlignment="1">
      <alignment horizontal="right"/>
    </xf>
    <xf numFmtId="0" fontId="5" fillId="0" borderId="0" xfId="0" quotePrefix="1" applyFont="1" applyAlignment="1">
      <alignment horizontal="right"/>
    </xf>
    <xf numFmtId="14" fontId="5" fillId="0" borderId="0" xfId="0" applyNumberFormat="1" applyFont="1"/>
    <xf numFmtId="2" fontId="5" fillId="12" borderId="0" xfId="0" applyNumberFormat="1" applyFont="1" applyFill="1"/>
    <xf numFmtId="0" fontId="4" fillId="6" borderId="7" xfId="0" applyFont="1" applyFill="1" applyBorder="1"/>
    <xf numFmtId="0" fontId="4" fillId="0" borderId="7" xfId="0" applyFont="1" applyBorder="1"/>
    <xf numFmtId="0" fontId="4" fillId="15" borderId="15" xfId="0" applyFont="1" applyFill="1" applyBorder="1"/>
    <xf numFmtId="2" fontId="4" fillId="15" borderId="15" xfId="0" applyNumberFormat="1" applyFont="1" applyFill="1" applyBorder="1" applyAlignment="1">
      <alignment horizontal="center"/>
    </xf>
    <xf numFmtId="0" fontId="1" fillId="15" borderId="15" xfId="0" applyFont="1" applyFill="1" applyBorder="1"/>
    <xf numFmtId="0" fontId="0" fillId="15" borderId="15" xfId="0" applyFill="1" applyBorder="1"/>
    <xf numFmtId="2" fontId="0" fillId="15" borderId="15" xfId="0" applyNumberFormat="1" applyFill="1" applyBorder="1"/>
    <xf numFmtId="0" fontId="4" fillId="15" borderId="15" xfId="0" applyFont="1" applyFill="1" applyBorder="1" applyAlignment="1">
      <alignment horizontal="center"/>
    </xf>
    <xf numFmtId="4" fontId="0" fillId="15" borderId="15" xfId="0" applyNumberFormat="1" applyFill="1" applyBorder="1"/>
    <xf numFmtId="4" fontId="0" fillId="15" borderId="15" xfId="0" applyNumberFormat="1" applyFill="1" applyBorder="1" applyAlignment="1">
      <alignment horizontal="right"/>
    </xf>
    <xf numFmtId="4" fontId="0" fillId="15" borderId="15" xfId="0" applyNumberFormat="1" applyFill="1" applyBorder="1" applyAlignment="1">
      <alignment horizontal="center"/>
    </xf>
    <xf numFmtId="0" fontId="2" fillId="15" borderId="15" xfId="0" applyFont="1" applyFill="1" applyBorder="1"/>
    <xf numFmtId="0" fontId="0" fillId="15" borderId="15" xfId="0" quotePrefix="1" applyFill="1" applyBorder="1"/>
    <xf numFmtId="0" fontId="5" fillId="0" borderId="0" xfId="0" applyFont="1" applyAlignment="1">
      <alignment wrapText="1"/>
    </xf>
    <xf numFmtId="44" fontId="0" fillId="14" borderId="0" xfId="2" applyFont="1" applyFill="1"/>
    <xf numFmtId="44" fontId="0" fillId="14" borderId="0" xfId="2" applyFont="1" applyFill="1" applyAlignment="1">
      <alignment wrapText="1"/>
    </xf>
    <xf numFmtId="14" fontId="0" fillId="0" borderId="0" xfId="0" applyNumberFormat="1" applyAlignment="1">
      <alignment wrapText="1"/>
    </xf>
    <xf numFmtId="0" fontId="5" fillId="0" borderId="3" xfId="0" applyFont="1" applyBorder="1"/>
  </cellXfs>
  <cellStyles count="3">
    <cellStyle name="Komma" xfId="1" builtinId="3"/>
    <cellStyle name="Standaard" xfId="0" builtinId="0"/>
    <cellStyle name="Valuta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4"/>
  <sheetViews>
    <sheetView tabSelected="1" workbookViewId="0">
      <selection activeCell="N22" sqref="N19:N22"/>
    </sheetView>
  </sheetViews>
  <sheetFormatPr defaultRowHeight="12.75" x14ac:dyDescent="0.2"/>
  <cols>
    <col min="2" max="2" width="13.140625" customWidth="1"/>
    <col min="3" max="3" width="10.7109375" bestFit="1" customWidth="1"/>
    <col min="4" max="4" width="2.7109375" customWidth="1"/>
    <col min="5" max="5" width="14.85546875" customWidth="1"/>
    <col min="7" max="7" width="11.7109375" bestFit="1" customWidth="1"/>
    <col min="8" max="8" width="9.140625" bestFit="1" customWidth="1"/>
    <col min="9" max="9" width="9" customWidth="1"/>
  </cols>
  <sheetData>
    <row r="1" spans="1:10" x14ac:dyDescent="0.2">
      <c r="A1" s="33" t="s">
        <v>64</v>
      </c>
      <c r="B1" s="34"/>
      <c r="C1" s="34"/>
      <c r="D1" s="34"/>
      <c r="E1" s="34"/>
      <c r="F1" s="34"/>
      <c r="G1" s="35"/>
      <c r="H1" s="24"/>
      <c r="I1" s="21"/>
    </row>
    <row r="2" spans="1:10" x14ac:dyDescent="0.2">
      <c r="A2" s="4"/>
      <c r="F2" s="1"/>
      <c r="G2" s="22" t="s">
        <v>1</v>
      </c>
      <c r="H2" s="25" t="s">
        <v>28</v>
      </c>
      <c r="I2" s="23" t="s">
        <v>0</v>
      </c>
    </row>
    <row r="3" spans="1:10" x14ac:dyDescent="0.2">
      <c r="A3" s="7"/>
      <c r="B3" s="8"/>
      <c r="C3" s="8"/>
      <c r="D3" s="8"/>
      <c r="E3" s="8"/>
      <c r="F3" s="2"/>
      <c r="G3" s="37">
        <v>4532.1899999999996</v>
      </c>
      <c r="H3" s="80">
        <v>3035.83</v>
      </c>
      <c r="I3" s="82">
        <v>1496.36</v>
      </c>
      <c r="J3" s="41"/>
    </row>
    <row r="4" spans="1:10" x14ac:dyDescent="0.2">
      <c r="A4" s="100" t="s">
        <v>81</v>
      </c>
      <c r="B4" s="12"/>
      <c r="C4" s="13"/>
      <c r="D4" s="3"/>
      <c r="E4" s="100" t="s">
        <v>82</v>
      </c>
      <c r="F4" s="14"/>
      <c r="G4" s="37"/>
      <c r="H4" s="38"/>
      <c r="I4" s="39"/>
    </row>
    <row r="5" spans="1:10" x14ac:dyDescent="0.2">
      <c r="A5" s="19" t="s">
        <v>2</v>
      </c>
      <c r="B5" s="20"/>
      <c r="C5" s="21">
        <v>229.77</v>
      </c>
      <c r="D5" s="5"/>
      <c r="E5" s="4" t="s">
        <v>3</v>
      </c>
      <c r="F5" s="1">
        <v>210</v>
      </c>
      <c r="G5" s="37"/>
      <c r="H5" s="38"/>
      <c r="I5" s="39"/>
    </row>
    <row r="6" spans="1:10" x14ac:dyDescent="0.2">
      <c r="A6" s="4" t="s">
        <v>4</v>
      </c>
      <c r="C6" s="10">
        <v>169.28</v>
      </c>
      <c r="D6" s="5"/>
      <c r="E6" s="4" t="s">
        <v>5</v>
      </c>
      <c r="F6" s="1">
        <v>0</v>
      </c>
      <c r="G6" s="37"/>
      <c r="H6" s="38"/>
      <c r="I6" s="39"/>
    </row>
    <row r="7" spans="1:10" x14ac:dyDescent="0.2">
      <c r="A7" s="4" t="s">
        <v>6</v>
      </c>
      <c r="C7" s="10">
        <v>25.5</v>
      </c>
      <c r="D7" s="5"/>
      <c r="E7" s="4" t="s">
        <v>14</v>
      </c>
      <c r="F7" s="1">
        <v>1348.46</v>
      </c>
      <c r="G7" s="37"/>
      <c r="H7" s="38"/>
      <c r="I7" s="39"/>
    </row>
    <row r="8" spans="1:10" x14ac:dyDescent="0.2">
      <c r="A8" s="4" t="s">
        <v>53</v>
      </c>
      <c r="C8" s="10">
        <v>0</v>
      </c>
      <c r="D8" s="5"/>
      <c r="E8" s="4" t="s">
        <v>17</v>
      </c>
      <c r="F8" s="1">
        <v>0</v>
      </c>
      <c r="G8" s="37"/>
      <c r="H8" s="38"/>
      <c r="I8" s="39"/>
    </row>
    <row r="9" spans="1:10" x14ac:dyDescent="0.2">
      <c r="A9" s="4" t="s">
        <v>13</v>
      </c>
      <c r="C9" s="10">
        <v>117</v>
      </c>
      <c r="D9" s="5"/>
      <c r="E9" s="4" t="s">
        <v>53</v>
      </c>
      <c r="F9" s="1">
        <v>0</v>
      </c>
      <c r="G9" s="37"/>
      <c r="H9" s="38"/>
      <c r="I9" s="39"/>
    </row>
    <row r="10" spans="1:10" x14ac:dyDescent="0.2">
      <c r="A10" s="116" t="s">
        <v>93</v>
      </c>
      <c r="C10" s="10">
        <v>385.06</v>
      </c>
      <c r="D10" s="5"/>
      <c r="F10" s="1"/>
      <c r="G10" s="37"/>
      <c r="H10" s="38"/>
      <c r="I10" s="39"/>
    </row>
    <row r="11" spans="1:10" x14ac:dyDescent="0.2">
      <c r="A11" s="116" t="s">
        <v>94</v>
      </c>
      <c r="C11" s="10">
        <v>259.67</v>
      </c>
      <c r="D11" s="5"/>
      <c r="E11" s="4" t="s">
        <v>29</v>
      </c>
      <c r="F11" s="1">
        <v>1.23</v>
      </c>
      <c r="G11" s="37"/>
      <c r="H11" s="38"/>
      <c r="I11" s="39"/>
    </row>
    <row r="12" spans="1:10" x14ac:dyDescent="0.2">
      <c r="A12" s="6" t="s">
        <v>5</v>
      </c>
      <c r="C12" s="10"/>
      <c r="D12" s="5"/>
      <c r="E12" s="4" t="s">
        <v>15</v>
      </c>
      <c r="F12" s="1"/>
      <c r="G12" s="37"/>
      <c r="H12" s="38"/>
      <c r="I12" s="39"/>
    </row>
    <row r="13" spans="1:10" x14ac:dyDescent="0.2">
      <c r="A13" s="6"/>
      <c r="C13" s="10"/>
      <c r="D13" s="5"/>
      <c r="E13" s="4" t="s">
        <v>30</v>
      </c>
      <c r="F13" s="1">
        <v>27.27</v>
      </c>
      <c r="G13" s="37"/>
      <c r="H13" s="74"/>
      <c r="I13" s="80">
        <v>0</v>
      </c>
    </row>
    <row r="14" spans="1:10" x14ac:dyDescent="0.2">
      <c r="A14" s="4"/>
      <c r="C14" s="47" t="s">
        <v>24</v>
      </c>
      <c r="D14" s="5"/>
      <c r="F14" s="47" t="s">
        <v>24</v>
      </c>
      <c r="G14" s="37"/>
      <c r="H14" s="38"/>
      <c r="I14" s="39"/>
    </row>
    <row r="15" spans="1:10" x14ac:dyDescent="0.2">
      <c r="A15" s="7" t="s">
        <v>9</v>
      </c>
      <c r="B15" s="8"/>
      <c r="C15" s="11">
        <f>SUM(C5:C13)</f>
        <v>1186.28</v>
      </c>
      <c r="D15" s="9"/>
      <c r="E15" s="7" t="s">
        <v>9</v>
      </c>
      <c r="F15" s="2">
        <f>SUM(F5:F13)</f>
        <v>1586.96</v>
      </c>
      <c r="G15" s="40"/>
      <c r="H15" s="59">
        <v>400.68</v>
      </c>
      <c r="I15" s="36"/>
    </row>
    <row r="16" spans="1:10" x14ac:dyDescent="0.2">
      <c r="A16" s="7"/>
      <c r="B16" s="8"/>
      <c r="C16" s="2"/>
      <c r="D16" s="8"/>
      <c r="E16" s="2" t="s">
        <v>8</v>
      </c>
      <c r="F16" s="8"/>
      <c r="G16" s="40">
        <f>+I16+H16</f>
        <v>4932.87</v>
      </c>
      <c r="H16" s="83">
        <f>+H3+H15</f>
        <v>3436.5099999999998</v>
      </c>
      <c r="I16" s="81">
        <f>SUM(I3:I15)</f>
        <v>1496.36</v>
      </c>
    </row>
    <row r="17" spans="1:10" x14ac:dyDescent="0.2">
      <c r="I17" s="79">
        <f>SUM(H16:I16)</f>
        <v>4932.87</v>
      </c>
    </row>
    <row r="18" spans="1:10" x14ac:dyDescent="0.2">
      <c r="E18" t="s">
        <v>23</v>
      </c>
    </row>
    <row r="23" spans="1:10" x14ac:dyDescent="0.2">
      <c r="A23" s="33" t="s">
        <v>58</v>
      </c>
      <c r="B23" s="34"/>
      <c r="C23" s="34"/>
      <c r="D23" s="34"/>
      <c r="E23" s="34"/>
      <c r="F23" s="34"/>
      <c r="G23" s="35"/>
      <c r="H23" s="24"/>
      <c r="I23" s="21"/>
    </row>
    <row r="24" spans="1:10" x14ac:dyDescent="0.2">
      <c r="A24" s="4"/>
      <c r="F24" s="1"/>
      <c r="G24" s="22" t="s">
        <v>1</v>
      </c>
      <c r="H24" s="25" t="s">
        <v>28</v>
      </c>
      <c r="I24" s="23" t="s">
        <v>0</v>
      </c>
    </row>
    <row r="25" spans="1:10" x14ac:dyDescent="0.2">
      <c r="A25" s="7"/>
      <c r="B25" s="8"/>
      <c r="C25" s="8"/>
      <c r="D25" s="8"/>
      <c r="E25" s="8"/>
      <c r="F25" s="2"/>
      <c r="G25" s="37">
        <v>5498.91</v>
      </c>
      <c r="H25" s="80">
        <v>1702.55</v>
      </c>
      <c r="I25" s="82">
        <v>3796.36</v>
      </c>
      <c r="J25" s="41"/>
    </row>
    <row r="26" spans="1:10" x14ac:dyDescent="0.2">
      <c r="A26" s="100" t="s">
        <v>59</v>
      </c>
      <c r="B26" s="12"/>
      <c r="C26" s="13"/>
      <c r="D26" s="3"/>
      <c r="E26" s="100" t="s">
        <v>63</v>
      </c>
      <c r="F26" s="14"/>
      <c r="G26" s="37"/>
      <c r="H26" s="38"/>
      <c r="I26" s="39"/>
    </row>
    <row r="27" spans="1:10" x14ac:dyDescent="0.2">
      <c r="A27" s="19" t="s">
        <v>2</v>
      </c>
      <c r="B27" s="20"/>
      <c r="C27" s="21">
        <v>163.49</v>
      </c>
      <c r="D27" s="5"/>
      <c r="E27" s="4" t="s">
        <v>3</v>
      </c>
      <c r="F27" s="1">
        <v>200</v>
      </c>
      <c r="G27" s="37"/>
      <c r="H27" s="38"/>
      <c r="I27" s="39"/>
    </row>
    <row r="28" spans="1:10" x14ac:dyDescent="0.2">
      <c r="A28" s="4" t="s">
        <v>4</v>
      </c>
      <c r="C28" s="10">
        <v>0</v>
      </c>
      <c r="D28" s="5"/>
      <c r="E28" s="4" t="s">
        <v>5</v>
      </c>
      <c r="F28" s="1">
        <v>75</v>
      </c>
      <c r="G28" s="37"/>
      <c r="H28" s="38"/>
      <c r="I28" s="39"/>
    </row>
    <row r="29" spans="1:10" x14ac:dyDescent="0.2">
      <c r="A29" s="4" t="s">
        <v>6</v>
      </c>
      <c r="C29" s="10">
        <v>151.85</v>
      </c>
      <c r="D29" s="5"/>
      <c r="E29" s="4" t="s">
        <v>14</v>
      </c>
      <c r="F29" s="1">
        <v>1279.51</v>
      </c>
      <c r="G29" s="37"/>
      <c r="H29" s="38"/>
      <c r="I29" s="39"/>
    </row>
    <row r="30" spans="1:10" x14ac:dyDescent="0.2">
      <c r="A30" s="4" t="s">
        <v>53</v>
      </c>
      <c r="C30" s="10">
        <v>0</v>
      </c>
      <c r="D30" s="5"/>
      <c r="E30" s="4" t="s">
        <v>17</v>
      </c>
      <c r="F30" s="1">
        <v>27.27</v>
      </c>
      <c r="G30" s="37"/>
      <c r="H30" s="38"/>
      <c r="I30" s="39"/>
    </row>
    <row r="31" spans="1:10" x14ac:dyDescent="0.2">
      <c r="A31" s="4" t="s">
        <v>13</v>
      </c>
      <c r="C31" s="10">
        <v>117</v>
      </c>
      <c r="D31" s="5"/>
      <c r="E31" s="4" t="s">
        <v>53</v>
      </c>
      <c r="F31" s="1">
        <v>2300</v>
      </c>
      <c r="G31" s="37"/>
      <c r="H31" s="38"/>
      <c r="I31" s="39">
        <v>-2300</v>
      </c>
    </row>
    <row r="32" spans="1:10" x14ac:dyDescent="0.2">
      <c r="A32" s="4" t="s">
        <v>7</v>
      </c>
      <c r="C32" s="10">
        <v>4453.66</v>
      </c>
      <c r="D32" s="5"/>
      <c r="F32" s="1"/>
      <c r="G32" s="37"/>
      <c r="H32" s="38"/>
      <c r="I32" s="39"/>
    </row>
    <row r="33" spans="1:9" x14ac:dyDescent="0.2">
      <c r="A33" s="4"/>
      <c r="C33" s="10"/>
      <c r="D33" s="5"/>
      <c r="E33" s="4" t="s">
        <v>29</v>
      </c>
      <c r="F33" s="1">
        <v>0</v>
      </c>
      <c r="G33" s="37"/>
      <c r="H33" s="38"/>
      <c r="I33" s="39"/>
    </row>
    <row r="34" spans="1:9" x14ac:dyDescent="0.2">
      <c r="A34" s="6" t="s">
        <v>5</v>
      </c>
      <c r="C34" s="10">
        <v>169.28</v>
      </c>
      <c r="D34" s="5"/>
      <c r="E34" s="4" t="s">
        <v>15</v>
      </c>
      <c r="F34" s="1"/>
      <c r="G34" s="37"/>
      <c r="H34" s="38"/>
      <c r="I34" s="39"/>
    </row>
    <row r="35" spans="1:9" x14ac:dyDescent="0.2">
      <c r="A35" s="6"/>
      <c r="C35" s="10"/>
      <c r="D35" s="5"/>
      <c r="E35" s="4" t="s">
        <v>30</v>
      </c>
      <c r="F35" s="1"/>
      <c r="G35" s="37"/>
      <c r="H35" s="74"/>
      <c r="I35" s="80">
        <v>0</v>
      </c>
    </row>
    <row r="36" spans="1:9" x14ac:dyDescent="0.2">
      <c r="A36" s="4"/>
      <c r="C36" s="47" t="s">
        <v>24</v>
      </c>
      <c r="D36" s="5"/>
      <c r="F36" s="47" t="s">
        <v>24</v>
      </c>
      <c r="G36" s="37"/>
      <c r="H36" s="38"/>
      <c r="I36" s="39"/>
    </row>
    <row r="37" spans="1:9" x14ac:dyDescent="0.2">
      <c r="A37" s="7" t="s">
        <v>9</v>
      </c>
      <c r="B37" s="8"/>
      <c r="C37" s="11">
        <f>SUM(C27:C35)</f>
        <v>5055.28</v>
      </c>
      <c r="D37" s="9"/>
      <c r="E37" s="7" t="s">
        <v>9</v>
      </c>
      <c r="F37" s="2">
        <f>SUM(F27:F34)</f>
        <v>3881.7799999999997</v>
      </c>
      <c r="G37" s="40"/>
      <c r="H37" s="59">
        <f>SUM(F37-C37)</f>
        <v>-1173.5</v>
      </c>
      <c r="I37" s="36"/>
    </row>
    <row r="38" spans="1:9" x14ac:dyDescent="0.2">
      <c r="A38" s="7"/>
      <c r="B38" s="8"/>
      <c r="C38" s="2"/>
      <c r="D38" s="8"/>
      <c r="E38" s="2" t="s">
        <v>8</v>
      </c>
      <c r="F38" s="8"/>
      <c r="G38" s="40">
        <f>+I38+H38</f>
        <v>2025.41</v>
      </c>
      <c r="H38" s="83">
        <f>+H25+H37</f>
        <v>529.04999999999995</v>
      </c>
      <c r="I38" s="81">
        <f>SUM(I25:I37)</f>
        <v>1496.3600000000001</v>
      </c>
    </row>
    <row r="39" spans="1:9" x14ac:dyDescent="0.2">
      <c r="I39" s="79">
        <f>SUM(H38:I38)</f>
        <v>2025.41</v>
      </c>
    </row>
    <row r="40" spans="1:9" x14ac:dyDescent="0.2">
      <c r="E40" t="s">
        <v>23</v>
      </c>
      <c r="G40">
        <v>3796.36</v>
      </c>
    </row>
    <row r="52" spans="1:9" x14ac:dyDescent="0.2">
      <c r="A52" s="99" t="s">
        <v>54</v>
      </c>
      <c r="B52" s="34"/>
      <c r="C52" s="34"/>
      <c r="D52" s="34"/>
      <c r="E52" s="34"/>
      <c r="F52" s="34"/>
      <c r="G52" s="35"/>
      <c r="H52" s="24"/>
      <c r="I52" s="21"/>
    </row>
    <row r="53" spans="1:9" x14ac:dyDescent="0.2">
      <c r="A53" s="4"/>
      <c r="F53" s="1"/>
      <c r="G53" s="22" t="s">
        <v>1</v>
      </c>
      <c r="H53" s="25" t="s">
        <v>28</v>
      </c>
      <c r="I53" s="23" t="s">
        <v>0</v>
      </c>
    </row>
    <row r="54" spans="1:9" x14ac:dyDescent="0.2">
      <c r="A54" s="7"/>
      <c r="B54" s="8"/>
      <c r="C54" s="8"/>
      <c r="D54" s="8"/>
      <c r="E54" s="8"/>
      <c r="F54" s="2"/>
      <c r="G54" s="37">
        <v>1441.19</v>
      </c>
      <c r="H54" s="80">
        <v>1441.19</v>
      </c>
      <c r="I54" s="82">
        <v>3796.36</v>
      </c>
    </row>
    <row r="55" spans="1:9" x14ac:dyDescent="0.2">
      <c r="A55" s="100" t="s">
        <v>55</v>
      </c>
      <c r="B55" s="12"/>
      <c r="C55" s="13"/>
      <c r="D55" s="3"/>
      <c r="E55" s="100" t="s">
        <v>56</v>
      </c>
      <c r="F55" s="14"/>
      <c r="G55" s="37"/>
      <c r="H55" s="38"/>
      <c r="I55" s="39"/>
    </row>
    <row r="56" spans="1:9" x14ac:dyDescent="0.2">
      <c r="A56" s="19" t="s">
        <v>2</v>
      </c>
      <c r="B56" s="20"/>
      <c r="C56" s="21">
        <v>107.42</v>
      </c>
      <c r="D56" s="5"/>
      <c r="E56" s="4" t="s">
        <v>3</v>
      </c>
      <c r="F56" s="1">
        <v>250</v>
      </c>
      <c r="G56" s="37"/>
      <c r="H56" s="38"/>
      <c r="I56" s="39"/>
    </row>
    <row r="57" spans="1:9" x14ac:dyDescent="0.2">
      <c r="A57" s="4" t="s">
        <v>4</v>
      </c>
      <c r="C57" s="10">
        <v>276.95</v>
      </c>
      <c r="D57" s="5"/>
      <c r="E57" s="4" t="s">
        <v>5</v>
      </c>
      <c r="F57" s="1">
        <v>0</v>
      </c>
      <c r="G57" s="37"/>
      <c r="H57" s="38"/>
      <c r="I57" s="39"/>
    </row>
    <row r="58" spans="1:9" x14ac:dyDescent="0.2">
      <c r="A58" s="4" t="s">
        <v>6</v>
      </c>
      <c r="C58" s="10">
        <v>147.35</v>
      </c>
      <c r="D58" s="5"/>
      <c r="E58" s="4" t="s">
        <v>14</v>
      </c>
      <c r="F58" s="1">
        <v>1087.58</v>
      </c>
      <c r="G58" s="37"/>
      <c r="H58" s="38"/>
      <c r="I58" s="39"/>
    </row>
    <row r="59" spans="1:9" x14ac:dyDescent="0.2">
      <c r="A59" s="4" t="s">
        <v>53</v>
      </c>
      <c r="C59" s="10">
        <v>0</v>
      </c>
      <c r="D59" s="5"/>
      <c r="E59" s="4" t="s">
        <v>17</v>
      </c>
      <c r="F59" s="1">
        <v>0</v>
      </c>
      <c r="G59" s="37"/>
      <c r="H59" s="38"/>
      <c r="I59" s="39"/>
    </row>
    <row r="60" spans="1:9" x14ac:dyDescent="0.2">
      <c r="A60" s="4" t="s">
        <v>13</v>
      </c>
      <c r="C60" s="10">
        <v>544.5</v>
      </c>
      <c r="D60" s="5"/>
      <c r="E60" s="4" t="s">
        <v>53</v>
      </c>
      <c r="F60" s="1">
        <v>0</v>
      </c>
      <c r="G60" s="37"/>
      <c r="H60" s="38"/>
      <c r="I60" s="39"/>
    </row>
    <row r="61" spans="1:9" x14ac:dyDescent="0.2">
      <c r="A61" s="4" t="s">
        <v>7</v>
      </c>
      <c r="C61" s="10">
        <v>0</v>
      </c>
      <c r="D61" s="5"/>
      <c r="F61" s="1"/>
      <c r="G61" s="37"/>
      <c r="H61" s="38"/>
      <c r="I61" s="39"/>
    </row>
    <row r="62" spans="1:9" x14ac:dyDescent="0.2">
      <c r="A62" s="4"/>
      <c r="C62" s="10"/>
      <c r="D62" s="5"/>
      <c r="E62" s="4" t="s">
        <v>29</v>
      </c>
      <c r="F62" s="1">
        <v>0</v>
      </c>
      <c r="G62" s="37"/>
      <c r="H62" s="38"/>
      <c r="I62" s="39"/>
    </row>
    <row r="63" spans="1:9" x14ac:dyDescent="0.2">
      <c r="A63" s="6" t="s">
        <v>5</v>
      </c>
      <c r="C63" s="10"/>
      <c r="D63" s="5"/>
      <c r="E63" s="4" t="s">
        <v>15</v>
      </c>
      <c r="F63" s="1">
        <v>0</v>
      </c>
      <c r="G63" s="37"/>
      <c r="H63" s="38"/>
      <c r="I63" s="39"/>
    </row>
    <row r="64" spans="1:9" x14ac:dyDescent="0.2">
      <c r="A64" s="6"/>
      <c r="C64" s="10"/>
      <c r="D64" s="5"/>
      <c r="E64" s="4" t="s">
        <v>30</v>
      </c>
      <c r="F64" s="1">
        <v>0</v>
      </c>
      <c r="G64" s="37"/>
      <c r="H64" s="74"/>
      <c r="I64" s="80">
        <v>0</v>
      </c>
    </row>
    <row r="65" spans="1:9" x14ac:dyDescent="0.2">
      <c r="A65" s="4"/>
      <c r="C65" s="47" t="s">
        <v>24</v>
      </c>
      <c r="D65" s="5"/>
      <c r="F65" s="47" t="s">
        <v>24</v>
      </c>
      <c r="G65" s="37"/>
      <c r="H65" s="38"/>
      <c r="I65" s="39"/>
    </row>
    <row r="66" spans="1:9" x14ac:dyDescent="0.2">
      <c r="A66" s="7" t="s">
        <v>9</v>
      </c>
      <c r="B66" s="8"/>
      <c r="C66" s="11">
        <f>SUM(C56:C64)</f>
        <v>1076.22</v>
      </c>
      <c r="D66" s="9"/>
      <c r="E66" s="7" t="s">
        <v>9</v>
      </c>
      <c r="F66" s="2">
        <f>SUM(F56:F63)</f>
        <v>1337.58</v>
      </c>
      <c r="G66" s="40"/>
      <c r="H66" s="59">
        <f>SUM(F66-C66)</f>
        <v>261.3599999999999</v>
      </c>
      <c r="I66" s="36"/>
    </row>
    <row r="67" spans="1:9" x14ac:dyDescent="0.2">
      <c r="A67" s="7"/>
      <c r="B67" s="8"/>
      <c r="C67" s="2"/>
      <c r="D67" s="8"/>
      <c r="E67" s="2" t="s">
        <v>8</v>
      </c>
      <c r="F67" s="8"/>
      <c r="G67" s="40">
        <f>+I67+H67</f>
        <v>5498.91</v>
      </c>
      <c r="H67" s="83">
        <f>+H54+H66</f>
        <v>1702.55</v>
      </c>
      <c r="I67" s="81">
        <f>SUM(I54:I66)</f>
        <v>3796.36</v>
      </c>
    </row>
    <row r="68" spans="1:9" x14ac:dyDescent="0.2">
      <c r="I68" s="79">
        <f>SUM(H67:I67)</f>
        <v>5498.91</v>
      </c>
    </row>
    <row r="69" spans="1:9" x14ac:dyDescent="0.2">
      <c r="E69" t="s">
        <v>23</v>
      </c>
      <c r="G69">
        <v>3796.36</v>
      </c>
    </row>
    <row r="71" spans="1:9" x14ac:dyDescent="0.2">
      <c r="A71" s="99" t="s">
        <v>52</v>
      </c>
      <c r="B71" s="34"/>
      <c r="C71" s="34"/>
      <c r="D71" s="34"/>
      <c r="E71" s="34"/>
      <c r="F71" s="34"/>
      <c r="G71" s="35"/>
      <c r="H71" s="24"/>
      <c r="I71" s="21"/>
    </row>
    <row r="72" spans="1:9" x14ac:dyDescent="0.2">
      <c r="A72" s="4"/>
      <c r="F72" s="1"/>
      <c r="G72" s="22" t="s">
        <v>1</v>
      </c>
      <c r="H72" s="25" t="s">
        <v>28</v>
      </c>
      <c r="I72" s="23" t="s">
        <v>0</v>
      </c>
    </row>
    <row r="73" spans="1:9" x14ac:dyDescent="0.2">
      <c r="A73" s="7"/>
      <c r="B73" s="8"/>
      <c r="C73" s="8"/>
      <c r="D73" s="8"/>
      <c r="E73" s="8"/>
      <c r="F73" s="2"/>
      <c r="G73" s="37">
        <v>4673.2</v>
      </c>
      <c r="H73" s="80">
        <v>2326.84</v>
      </c>
      <c r="I73" s="82">
        <v>2346.36</v>
      </c>
    </row>
    <row r="74" spans="1:9" x14ac:dyDescent="0.2">
      <c r="A74" s="100" t="s">
        <v>50</v>
      </c>
      <c r="B74" s="12"/>
      <c r="C74" s="13"/>
      <c r="D74" s="3"/>
      <c r="E74" s="100" t="s">
        <v>51</v>
      </c>
      <c r="F74" s="14"/>
      <c r="G74" s="37"/>
      <c r="H74" s="38"/>
      <c r="I74" s="39"/>
    </row>
    <row r="75" spans="1:9" x14ac:dyDescent="0.2">
      <c r="A75" s="19" t="s">
        <v>2</v>
      </c>
      <c r="B75" s="20"/>
      <c r="C75" s="21">
        <v>105.57</v>
      </c>
      <c r="D75" s="5"/>
      <c r="E75" s="4" t="s">
        <v>3</v>
      </c>
      <c r="F75" s="1">
        <v>0</v>
      </c>
      <c r="G75" s="37"/>
      <c r="H75" s="38"/>
      <c r="I75" s="39"/>
    </row>
    <row r="76" spans="1:9" x14ac:dyDescent="0.2">
      <c r="A76" s="4" t="s">
        <v>4</v>
      </c>
      <c r="C76" s="10">
        <v>250</v>
      </c>
      <c r="D76" s="5"/>
      <c r="E76" s="4" t="s">
        <v>5</v>
      </c>
      <c r="F76" s="1"/>
      <c r="G76" s="37"/>
      <c r="H76" s="38"/>
      <c r="I76" s="39"/>
    </row>
    <row r="77" spans="1:9" x14ac:dyDescent="0.2">
      <c r="A77" s="4" t="s">
        <v>6</v>
      </c>
      <c r="C77" s="10">
        <v>75.75</v>
      </c>
      <c r="D77" s="5"/>
      <c r="E77" s="4" t="s">
        <v>14</v>
      </c>
      <c r="F77" s="1">
        <v>995.67</v>
      </c>
      <c r="G77" s="37"/>
      <c r="H77" s="38"/>
      <c r="I77" s="39"/>
    </row>
    <row r="78" spans="1:9" x14ac:dyDescent="0.2">
      <c r="A78" s="4" t="s">
        <v>53</v>
      </c>
      <c r="C78" s="10">
        <v>1450</v>
      </c>
      <c r="D78" s="5"/>
      <c r="E78" s="4" t="s">
        <v>17</v>
      </c>
      <c r="F78" s="1">
        <v>0</v>
      </c>
      <c r="G78" s="37"/>
      <c r="H78" s="38"/>
      <c r="I78" s="39"/>
    </row>
    <row r="79" spans="1:9" x14ac:dyDescent="0.2">
      <c r="A79" s="4" t="s">
        <v>13</v>
      </c>
      <c r="C79" s="10">
        <v>0</v>
      </c>
      <c r="D79" s="5"/>
      <c r="E79" s="4" t="s">
        <v>53</v>
      </c>
      <c r="F79" s="1"/>
      <c r="G79" s="37"/>
      <c r="H79" s="38"/>
      <c r="I79" s="39">
        <v>1450</v>
      </c>
    </row>
    <row r="80" spans="1:9" x14ac:dyDescent="0.2">
      <c r="A80" s="4" t="s">
        <v>7</v>
      </c>
      <c r="C80" s="10">
        <v>0</v>
      </c>
      <c r="D80" s="5"/>
      <c r="F80" s="1"/>
      <c r="G80" s="37"/>
      <c r="H80" s="38"/>
      <c r="I80" s="39"/>
    </row>
    <row r="81" spans="1:9" x14ac:dyDescent="0.2">
      <c r="A81" s="4"/>
      <c r="C81" s="10"/>
      <c r="D81" s="5"/>
      <c r="E81" s="4" t="s">
        <v>29</v>
      </c>
      <c r="F81" s="1">
        <v>0</v>
      </c>
      <c r="G81" s="37"/>
      <c r="H81" s="38"/>
      <c r="I81" s="39"/>
    </row>
    <row r="82" spans="1:9" x14ac:dyDescent="0.2">
      <c r="A82" s="6" t="s">
        <v>5</v>
      </c>
      <c r="C82" s="10"/>
      <c r="D82" s="5"/>
      <c r="E82" s="4" t="s">
        <v>15</v>
      </c>
      <c r="F82" s="1"/>
      <c r="G82" s="37"/>
      <c r="H82" s="38"/>
      <c r="I82" s="39"/>
    </row>
    <row r="83" spans="1:9" x14ac:dyDescent="0.2">
      <c r="A83" s="6"/>
      <c r="C83" s="10"/>
      <c r="D83" s="5"/>
      <c r="E83" s="4" t="s">
        <v>30</v>
      </c>
      <c r="F83" s="1"/>
      <c r="G83" s="37"/>
      <c r="H83" s="74"/>
      <c r="I83" s="80">
        <v>0</v>
      </c>
    </row>
    <row r="84" spans="1:9" x14ac:dyDescent="0.2">
      <c r="A84" s="4"/>
      <c r="C84" s="47" t="s">
        <v>24</v>
      </c>
      <c r="D84" s="5"/>
      <c r="F84" s="47" t="s">
        <v>24</v>
      </c>
      <c r="G84" s="37"/>
      <c r="H84" s="38"/>
      <c r="I84" s="39"/>
    </row>
    <row r="85" spans="1:9" x14ac:dyDescent="0.2">
      <c r="A85" s="7" t="s">
        <v>9</v>
      </c>
      <c r="B85" s="8"/>
      <c r="C85" s="11">
        <f>SUM(C75:C83)</f>
        <v>1881.32</v>
      </c>
      <c r="D85" s="9"/>
      <c r="E85" s="7" t="s">
        <v>9</v>
      </c>
      <c r="F85" s="2">
        <f>SUM(F75:F82)</f>
        <v>995.67</v>
      </c>
      <c r="G85" s="40"/>
      <c r="H85" s="59">
        <f>SUM(F85-C85)</f>
        <v>-885.65</v>
      </c>
      <c r="I85" s="36"/>
    </row>
    <row r="86" spans="1:9" x14ac:dyDescent="0.2">
      <c r="A86" s="7"/>
      <c r="B86" s="8"/>
      <c r="C86" s="2"/>
      <c r="D86" s="8"/>
      <c r="E86" s="2" t="s">
        <v>8</v>
      </c>
      <c r="F86" s="8"/>
      <c r="G86" s="40">
        <f>+I86+H86</f>
        <v>5237.55</v>
      </c>
      <c r="H86" s="83">
        <f>+H73+H85</f>
        <v>1441.19</v>
      </c>
      <c r="I86" s="81">
        <f>SUM(I73:I85)</f>
        <v>3796.36</v>
      </c>
    </row>
    <row r="87" spans="1:9" x14ac:dyDescent="0.2">
      <c r="I87" s="79">
        <f>SUM(H86:I86)</f>
        <v>5237.55</v>
      </c>
    </row>
    <row r="88" spans="1:9" x14ac:dyDescent="0.2">
      <c r="E88" t="s">
        <v>23</v>
      </c>
      <c r="G88">
        <v>2346.36</v>
      </c>
    </row>
    <row r="90" spans="1:9" x14ac:dyDescent="0.2">
      <c r="A90" s="99" t="s">
        <v>47</v>
      </c>
      <c r="B90" s="34"/>
      <c r="C90" s="34"/>
      <c r="D90" s="34"/>
      <c r="E90" s="34"/>
      <c r="F90" s="34"/>
      <c r="G90" s="35"/>
      <c r="H90" s="24"/>
      <c r="I90" s="21"/>
    </row>
    <row r="91" spans="1:9" x14ac:dyDescent="0.2">
      <c r="A91" s="4"/>
      <c r="F91" s="1"/>
      <c r="G91" s="22" t="s">
        <v>1</v>
      </c>
      <c r="H91" s="25" t="s">
        <v>28</v>
      </c>
      <c r="I91" s="23" t="s">
        <v>0</v>
      </c>
    </row>
    <row r="92" spans="1:9" x14ac:dyDescent="0.2">
      <c r="A92" s="7"/>
      <c r="B92" s="8"/>
      <c r="C92" s="8"/>
      <c r="D92" s="8"/>
      <c r="E92" s="8"/>
      <c r="F92" s="2"/>
      <c r="G92" s="37">
        <v>4215.34</v>
      </c>
      <c r="H92" s="80">
        <v>1869.61</v>
      </c>
      <c r="I92" s="82">
        <v>2345.73</v>
      </c>
    </row>
    <row r="93" spans="1:9" x14ac:dyDescent="0.2">
      <c r="A93" s="100" t="s">
        <v>48</v>
      </c>
      <c r="B93" s="12"/>
      <c r="C93" s="13"/>
      <c r="D93" s="3"/>
      <c r="E93" s="100" t="s">
        <v>49</v>
      </c>
      <c r="F93" s="14"/>
      <c r="G93" s="37"/>
      <c r="H93" s="38"/>
      <c r="I93" s="39"/>
    </row>
    <row r="94" spans="1:9" x14ac:dyDescent="0.2">
      <c r="A94" s="19" t="s">
        <v>2</v>
      </c>
      <c r="B94" s="20"/>
      <c r="C94" s="21">
        <v>122.6</v>
      </c>
      <c r="D94" s="5"/>
      <c r="E94" s="4" t="s">
        <v>3</v>
      </c>
      <c r="F94" s="1">
        <v>0</v>
      </c>
      <c r="G94" s="37"/>
      <c r="H94" s="38"/>
      <c r="I94" s="39"/>
    </row>
    <row r="95" spans="1:9" x14ac:dyDescent="0.2">
      <c r="A95" s="4" t="s">
        <v>4</v>
      </c>
      <c r="C95" s="10">
        <v>281.5</v>
      </c>
      <c r="D95" s="5"/>
      <c r="E95" s="4" t="s">
        <v>5</v>
      </c>
      <c r="F95" s="1"/>
      <c r="G95" s="37"/>
      <c r="H95" s="38"/>
      <c r="I95" s="39"/>
    </row>
    <row r="96" spans="1:9" x14ac:dyDescent="0.2">
      <c r="A96" s="4" t="s">
        <v>6</v>
      </c>
      <c r="C96" s="10">
        <v>88.5</v>
      </c>
      <c r="D96" s="5"/>
      <c r="E96" s="4" t="s">
        <v>14</v>
      </c>
      <c r="F96" s="1">
        <v>949.83</v>
      </c>
      <c r="G96" s="37"/>
      <c r="H96" s="38"/>
      <c r="I96" s="39"/>
    </row>
    <row r="97" spans="1:9" x14ac:dyDescent="0.2">
      <c r="A97" s="4"/>
      <c r="C97" s="5"/>
      <c r="D97" s="5"/>
      <c r="E97" s="4" t="s">
        <v>17</v>
      </c>
      <c r="F97" s="1">
        <v>0</v>
      </c>
      <c r="G97" s="37"/>
      <c r="H97" s="38"/>
      <c r="I97" s="39"/>
    </row>
    <row r="98" spans="1:9" x14ac:dyDescent="0.2">
      <c r="A98" s="4" t="s">
        <v>13</v>
      </c>
      <c r="C98" s="10">
        <v>0</v>
      </c>
      <c r="D98" s="5"/>
      <c r="E98" s="4"/>
      <c r="F98" s="1"/>
      <c r="G98" s="37"/>
      <c r="H98" s="38"/>
      <c r="I98" s="39"/>
    </row>
    <row r="99" spans="1:9" x14ac:dyDescent="0.2">
      <c r="A99" s="4" t="s">
        <v>7</v>
      </c>
      <c r="C99" s="10">
        <v>0</v>
      </c>
      <c r="D99" s="5"/>
      <c r="F99" s="1"/>
      <c r="G99" s="37"/>
      <c r="H99" s="38"/>
      <c r="I99" s="39"/>
    </row>
    <row r="100" spans="1:9" x14ac:dyDescent="0.2">
      <c r="A100" s="4"/>
      <c r="C100" s="10"/>
      <c r="D100" s="5"/>
      <c r="E100" s="4" t="s">
        <v>29</v>
      </c>
      <c r="F100" s="1">
        <v>0</v>
      </c>
      <c r="G100" s="37"/>
      <c r="H100" s="38"/>
      <c r="I100" s="39"/>
    </row>
    <row r="101" spans="1:9" x14ac:dyDescent="0.2">
      <c r="A101" s="6" t="s">
        <v>5</v>
      </c>
      <c r="C101" s="10"/>
      <c r="D101" s="5"/>
      <c r="E101" s="4" t="s">
        <v>15</v>
      </c>
      <c r="F101" s="1"/>
      <c r="G101" s="37"/>
      <c r="H101" s="38"/>
      <c r="I101" s="39"/>
    </row>
    <row r="102" spans="1:9" x14ac:dyDescent="0.2">
      <c r="A102" s="6"/>
      <c r="C102" s="10"/>
      <c r="D102" s="5"/>
      <c r="E102" s="4" t="s">
        <v>30</v>
      </c>
      <c r="F102" s="1"/>
      <c r="G102" s="37"/>
      <c r="H102" s="74"/>
      <c r="I102" s="80">
        <v>0.63</v>
      </c>
    </row>
    <row r="103" spans="1:9" x14ac:dyDescent="0.2">
      <c r="A103" s="4"/>
      <c r="C103" s="47" t="s">
        <v>24</v>
      </c>
      <c r="D103" s="5"/>
      <c r="F103" s="47" t="s">
        <v>24</v>
      </c>
      <c r="G103" s="37"/>
      <c r="H103" s="38"/>
      <c r="I103" s="39"/>
    </row>
    <row r="104" spans="1:9" x14ac:dyDescent="0.2">
      <c r="A104" s="7" t="s">
        <v>9</v>
      </c>
      <c r="B104" s="8"/>
      <c r="C104" s="11">
        <f>SUM(C94:C102)</f>
        <v>492.6</v>
      </c>
      <c r="D104" s="9"/>
      <c r="E104" s="7" t="s">
        <v>9</v>
      </c>
      <c r="F104" s="2">
        <f>SUM(F94:F101)</f>
        <v>949.83</v>
      </c>
      <c r="G104" s="40"/>
      <c r="H104" s="59">
        <f>SUM(F104-C104)</f>
        <v>457.23</v>
      </c>
      <c r="I104" s="36"/>
    </row>
    <row r="105" spans="1:9" x14ac:dyDescent="0.2">
      <c r="A105" s="7"/>
      <c r="B105" s="8"/>
      <c r="C105" s="2"/>
      <c r="D105" s="8"/>
      <c r="E105" s="2" t="s">
        <v>8</v>
      </c>
      <c r="F105" s="8"/>
      <c r="G105" s="40">
        <f>+I105+H105</f>
        <v>4673.2000000000007</v>
      </c>
      <c r="H105" s="83">
        <f>+H92+H104</f>
        <v>2326.84</v>
      </c>
      <c r="I105" s="81">
        <f>+I92+I102</f>
        <v>2346.36</v>
      </c>
    </row>
    <row r="106" spans="1:9" x14ac:dyDescent="0.2">
      <c r="I106" s="79">
        <f>SUM(H105:I105)</f>
        <v>4673.2000000000007</v>
      </c>
    </row>
    <row r="107" spans="1:9" x14ac:dyDescent="0.2">
      <c r="E107" t="s">
        <v>23</v>
      </c>
      <c r="G107">
        <v>2346.36</v>
      </c>
    </row>
    <row r="109" spans="1:9" x14ac:dyDescent="0.2">
      <c r="A109" s="99" t="s">
        <v>46</v>
      </c>
      <c r="B109" s="34"/>
      <c r="C109" s="34"/>
      <c r="D109" s="34"/>
      <c r="E109" s="34"/>
      <c r="F109" s="34"/>
      <c r="G109" s="35"/>
      <c r="H109" s="24"/>
      <c r="I109" s="21"/>
    </row>
    <row r="110" spans="1:9" x14ac:dyDescent="0.2">
      <c r="A110" s="4"/>
      <c r="F110" s="1"/>
      <c r="G110" s="22" t="s">
        <v>1</v>
      </c>
      <c r="H110" s="25" t="s">
        <v>28</v>
      </c>
      <c r="I110" s="23" t="s">
        <v>0</v>
      </c>
    </row>
    <row r="111" spans="1:9" x14ac:dyDescent="0.2">
      <c r="A111" s="7"/>
      <c r="B111" s="8"/>
      <c r="C111" s="8"/>
      <c r="D111" s="8"/>
      <c r="E111" s="8"/>
      <c r="F111" s="2"/>
      <c r="G111" s="37">
        <v>4697.5600000000004</v>
      </c>
      <c r="H111" s="80">
        <v>2354.17</v>
      </c>
      <c r="I111" s="82">
        <v>2343.39</v>
      </c>
    </row>
    <row r="112" spans="1:9" x14ac:dyDescent="0.2">
      <c r="A112" s="100" t="s">
        <v>44</v>
      </c>
      <c r="B112" s="12"/>
      <c r="C112" s="13"/>
      <c r="D112" s="3"/>
      <c r="E112" s="100" t="s">
        <v>45</v>
      </c>
      <c r="F112" s="14"/>
      <c r="G112" s="37"/>
      <c r="H112" s="38"/>
      <c r="I112" s="39"/>
    </row>
    <row r="113" spans="1:9" x14ac:dyDescent="0.2">
      <c r="A113" s="19" t="s">
        <v>2</v>
      </c>
      <c r="B113" s="20"/>
      <c r="C113" s="21">
        <v>115.36</v>
      </c>
      <c r="D113" s="5"/>
      <c r="E113" s="4" t="s">
        <v>3</v>
      </c>
      <c r="F113" s="1"/>
      <c r="G113" s="37"/>
      <c r="H113" s="38"/>
      <c r="I113" s="39"/>
    </row>
    <row r="114" spans="1:9" x14ac:dyDescent="0.2">
      <c r="A114" s="4" t="s">
        <v>4</v>
      </c>
      <c r="C114" s="10">
        <v>217.5</v>
      </c>
      <c r="D114" s="5"/>
      <c r="E114" s="4" t="s">
        <v>5</v>
      </c>
      <c r="F114" s="1"/>
      <c r="G114" s="37"/>
      <c r="H114" s="38"/>
      <c r="I114" s="39"/>
    </row>
    <row r="115" spans="1:9" x14ac:dyDescent="0.2">
      <c r="A115" s="4" t="s">
        <v>6</v>
      </c>
      <c r="C115" s="10">
        <v>160.18</v>
      </c>
      <c r="D115" s="5"/>
      <c r="E115" s="4" t="s">
        <v>14</v>
      </c>
      <c r="F115" s="1">
        <v>912.72</v>
      </c>
      <c r="G115" s="37"/>
      <c r="H115" s="38"/>
      <c r="I115" s="39"/>
    </row>
    <row r="116" spans="1:9" x14ac:dyDescent="0.2">
      <c r="A116" s="4"/>
      <c r="C116" s="5"/>
      <c r="D116" s="5"/>
      <c r="E116" s="4" t="s">
        <v>17</v>
      </c>
      <c r="F116" s="1">
        <v>1378.68</v>
      </c>
      <c r="G116" s="37"/>
      <c r="H116" s="38"/>
      <c r="I116" s="39"/>
    </row>
    <row r="117" spans="1:9" ht="13.5" customHeight="1" x14ac:dyDescent="0.2">
      <c r="A117" s="4" t="s">
        <v>13</v>
      </c>
      <c r="C117" s="10">
        <v>0</v>
      </c>
      <c r="D117" s="5"/>
      <c r="E117" s="4"/>
      <c r="F117" s="1"/>
      <c r="G117" s="37"/>
      <c r="H117" s="38"/>
      <c r="I117" s="39"/>
    </row>
    <row r="118" spans="1:9" x14ac:dyDescent="0.2">
      <c r="A118" s="4" t="s">
        <v>7</v>
      </c>
      <c r="C118" s="10">
        <v>2282.92</v>
      </c>
      <c r="D118" s="5"/>
      <c r="F118" s="1"/>
      <c r="G118" s="37"/>
      <c r="H118" s="38"/>
      <c r="I118" s="39"/>
    </row>
    <row r="119" spans="1:9" x14ac:dyDescent="0.2">
      <c r="A119" s="4"/>
      <c r="C119" s="10"/>
      <c r="D119" s="5"/>
      <c r="E119" s="4" t="s">
        <v>29</v>
      </c>
      <c r="F119" s="1">
        <v>0</v>
      </c>
      <c r="G119" s="37"/>
      <c r="H119" s="38"/>
      <c r="I119" s="39"/>
    </row>
    <row r="120" spans="1:9" x14ac:dyDescent="0.2">
      <c r="A120" s="6" t="s">
        <v>5</v>
      </c>
      <c r="C120" s="10"/>
      <c r="D120" s="5"/>
      <c r="E120" s="4" t="s">
        <v>15</v>
      </c>
      <c r="F120" s="1"/>
      <c r="G120" s="37"/>
      <c r="H120" s="38"/>
      <c r="I120" s="39"/>
    </row>
    <row r="121" spans="1:9" x14ac:dyDescent="0.2">
      <c r="A121" s="6"/>
      <c r="C121" s="10"/>
      <c r="D121" s="5"/>
      <c r="E121" s="4" t="s">
        <v>30</v>
      </c>
      <c r="F121" s="1"/>
      <c r="G121" s="37"/>
      <c r="H121" s="74"/>
      <c r="I121" s="80">
        <v>2.34</v>
      </c>
    </row>
    <row r="122" spans="1:9" x14ac:dyDescent="0.2">
      <c r="A122" s="4"/>
      <c r="C122" s="47" t="s">
        <v>24</v>
      </c>
      <c r="D122" s="5"/>
      <c r="F122" s="47" t="s">
        <v>24</v>
      </c>
      <c r="G122" s="37"/>
      <c r="H122" s="38"/>
      <c r="I122" s="39"/>
    </row>
    <row r="123" spans="1:9" x14ac:dyDescent="0.2">
      <c r="A123" s="7" t="s">
        <v>9</v>
      </c>
      <c r="B123" s="8"/>
      <c r="C123" s="11">
        <f>SUM(C113:C121)</f>
        <v>2775.96</v>
      </c>
      <c r="D123" s="9"/>
      <c r="E123" s="7" t="s">
        <v>9</v>
      </c>
      <c r="F123" s="2">
        <f>SUM(F113:F120)</f>
        <v>2291.4</v>
      </c>
      <c r="G123" s="40"/>
      <c r="H123" s="59">
        <f>SUM(F123-C123)</f>
        <v>-484.55999999999995</v>
      </c>
      <c r="I123" s="36"/>
    </row>
    <row r="124" spans="1:9" x14ac:dyDescent="0.2">
      <c r="A124" s="7"/>
      <c r="B124" s="8"/>
      <c r="C124" s="2"/>
      <c r="D124" s="8"/>
      <c r="E124" s="2" t="s">
        <v>8</v>
      </c>
      <c r="F124" s="8"/>
      <c r="G124" s="40">
        <f>+I124+H124</f>
        <v>4215.34</v>
      </c>
      <c r="H124" s="83">
        <f>+H111+H123</f>
        <v>1869.6100000000001</v>
      </c>
      <c r="I124" s="81">
        <f>+I111+I121</f>
        <v>2345.73</v>
      </c>
    </row>
    <row r="125" spans="1:9" x14ac:dyDescent="0.2">
      <c r="I125" s="79">
        <f>SUM(H124:I124)</f>
        <v>4215.34</v>
      </c>
    </row>
    <row r="126" spans="1:9" x14ac:dyDescent="0.2">
      <c r="E126" t="s">
        <v>23</v>
      </c>
      <c r="G126">
        <v>2345.73</v>
      </c>
    </row>
    <row r="128" spans="1:9" x14ac:dyDescent="0.2">
      <c r="A128" s="99" t="s">
        <v>42</v>
      </c>
      <c r="B128" s="34"/>
      <c r="C128" s="34"/>
      <c r="D128" s="34"/>
      <c r="E128" s="34"/>
      <c r="F128" s="34"/>
      <c r="G128" s="35"/>
      <c r="H128" s="24"/>
      <c r="I128" s="21"/>
    </row>
    <row r="129" spans="1:9" x14ac:dyDescent="0.2">
      <c r="A129" s="4"/>
      <c r="F129" s="1"/>
      <c r="G129" s="22" t="s">
        <v>1</v>
      </c>
      <c r="H129" s="25" t="s">
        <v>28</v>
      </c>
      <c r="I129" s="23" t="s">
        <v>0</v>
      </c>
    </row>
    <row r="130" spans="1:9" x14ac:dyDescent="0.2">
      <c r="A130" s="7"/>
      <c r="B130" s="8"/>
      <c r="C130" s="8"/>
      <c r="D130" s="8"/>
      <c r="E130" s="8"/>
      <c r="F130" s="2"/>
      <c r="G130" s="37">
        <v>4824.1899999999996</v>
      </c>
      <c r="H130" s="80">
        <v>2486.09</v>
      </c>
      <c r="I130" s="82">
        <v>2338.1</v>
      </c>
    </row>
    <row r="131" spans="1:9" x14ac:dyDescent="0.2">
      <c r="A131" s="100" t="s">
        <v>41</v>
      </c>
      <c r="B131" s="12"/>
      <c r="C131" s="13"/>
      <c r="D131" s="3"/>
      <c r="E131" s="100" t="s">
        <v>43</v>
      </c>
      <c r="F131" s="14"/>
      <c r="G131" s="37"/>
      <c r="H131" s="38"/>
      <c r="I131" s="39"/>
    </row>
    <row r="132" spans="1:9" x14ac:dyDescent="0.2">
      <c r="A132" s="19" t="s">
        <v>2</v>
      </c>
      <c r="B132" s="20"/>
      <c r="C132" s="21">
        <v>108.22</v>
      </c>
      <c r="D132" s="5"/>
      <c r="E132" s="4" t="s">
        <v>3</v>
      </c>
      <c r="F132" s="1"/>
      <c r="G132" s="37"/>
      <c r="H132" s="38"/>
      <c r="I132" s="39"/>
    </row>
    <row r="133" spans="1:9" x14ac:dyDescent="0.2">
      <c r="A133" s="4" t="s">
        <v>4</v>
      </c>
      <c r="C133" s="10">
        <v>334</v>
      </c>
      <c r="D133" s="5"/>
      <c r="E133" s="4" t="s">
        <v>5</v>
      </c>
      <c r="F133" s="1"/>
      <c r="G133" s="37"/>
      <c r="H133" s="38"/>
      <c r="I133" s="39"/>
    </row>
    <row r="134" spans="1:9" x14ac:dyDescent="0.2">
      <c r="A134" s="4" t="s">
        <v>6</v>
      </c>
      <c r="C134" s="10">
        <v>193.4</v>
      </c>
      <c r="D134" s="5"/>
      <c r="E134" s="4" t="s">
        <v>14</v>
      </c>
      <c r="F134" s="1">
        <v>806.4</v>
      </c>
      <c r="G134" s="37"/>
      <c r="H134" s="38"/>
      <c r="I134" s="39"/>
    </row>
    <row r="135" spans="1:9" x14ac:dyDescent="0.2">
      <c r="A135" s="4"/>
      <c r="C135" s="5"/>
      <c r="D135" s="5"/>
      <c r="E135" s="4" t="s">
        <v>17</v>
      </c>
      <c r="F135" s="1"/>
      <c r="G135" s="37"/>
      <c r="H135" s="38"/>
      <c r="I135" s="39"/>
    </row>
    <row r="136" spans="1:9" x14ac:dyDescent="0.2">
      <c r="A136" s="4" t="s">
        <v>13</v>
      </c>
      <c r="C136" s="10">
        <v>157.5</v>
      </c>
      <c r="D136" s="5"/>
      <c r="E136" s="4"/>
      <c r="F136" s="1"/>
      <c r="G136" s="37"/>
      <c r="H136" s="38"/>
      <c r="I136" s="39"/>
    </row>
    <row r="137" spans="1:9" x14ac:dyDescent="0.2">
      <c r="A137" s="4" t="s">
        <v>7</v>
      </c>
      <c r="C137" s="10">
        <v>145.19999999999999</v>
      </c>
      <c r="D137" s="5"/>
      <c r="F137" s="1"/>
      <c r="G137" s="37"/>
      <c r="H137" s="38"/>
      <c r="I137" s="39"/>
    </row>
    <row r="138" spans="1:9" x14ac:dyDescent="0.2">
      <c r="A138" s="4"/>
      <c r="C138" s="10"/>
      <c r="D138" s="5"/>
      <c r="E138" s="4" t="s">
        <v>29</v>
      </c>
      <c r="F138" s="1">
        <v>0</v>
      </c>
      <c r="G138" s="37"/>
      <c r="H138" s="38"/>
      <c r="I138" s="39"/>
    </row>
    <row r="139" spans="1:9" x14ac:dyDescent="0.2">
      <c r="A139" s="6" t="s">
        <v>5</v>
      </c>
      <c r="C139" s="10"/>
      <c r="D139" s="5"/>
      <c r="E139" s="4" t="s">
        <v>15</v>
      </c>
      <c r="F139" s="1"/>
      <c r="G139" s="37"/>
      <c r="H139" s="38"/>
      <c r="I139" s="39"/>
    </row>
    <row r="140" spans="1:9" x14ac:dyDescent="0.2">
      <c r="A140" s="6"/>
      <c r="C140" s="10"/>
      <c r="D140" s="5"/>
      <c r="E140" s="4" t="s">
        <v>30</v>
      </c>
      <c r="F140" s="1"/>
      <c r="G140" s="37"/>
      <c r="H140" s="74"/>
      <c r="I140" s="80">
        <v>5.29</v>
      </c>
    </row>
    <row r="141" spans="1:9" x14ac:dyDescent="0.2">
      <c r="A141" s="4"/>
      <c r="C141" s="47" t="s">
        <v>24</v>
      </c>
      <c r="D141" s="5"/>
      <c r="F141" s="47" t="s">
        <v>24</v>
      </c>
      <c r="G141" s="37"/>
      <c r="H141" s="38"/>
      <c r="I141" s="39"/>
    </row>
    <row r="142" spans="1:9" x14ac:dyDescent="0.2">
      <c r="A142" s="7" t="s">
        <v>9</v>
      </c>
      <c r="B142" s="8"/>
      <c r="C142" s="11">
        <f>SUM(C132:C140)</f>
        <v>938.31999999999994</v>
      </c>
      <c r="D142" s="9"/>
      <c r="E142" s="7" t="s">
        <v>9</v>
      </c>
      <c r="F142" s="2">
        <f>SUM(F132:F139)</f>
        <v>806.4</v>
      </c>
      <c r="G142" s="40"/>
      <c r="H142" s="59">
        <f>SUM(F142-C142)</f>
        <v>-131.91999999999996</v>
      </c>
      <c r="I142" s="36"/>
    </row>
    <row r="143" spans="1:9" x14ac:dyDescent="0.2">
      <c r="A143" s="7"/>
      <c r="B143" s="8"/>
      <c r="C143" s="2"/>
      <c r="D143" s="8"/>
      <c r="E143" s="2" t="s">
        <v>8</v>
      </c>
      <c r="F143" s="8"/>
      <c r="G143" s="40">
        <f>+I143+H143</f>
        <v>4697.5599999999995</v>
      </c>
      <c r="H143" s="83">
        <f>+H130+H142</f>
        <v>2354.17</v>
      </c>
      <c r="I143" s="81">
        <f>+I130+I140</f>
        <v>2343.39</v>
      </c>
    </row>
    <row r="144" spans="1:9" x14ac:dyDescent="0.2">
      <c r="I144" s="79">
        <f>SUM(H143:I143)</f>
        <v>4697.5599999999995</v>
      </c>
    </row>
    <row r="145" spans="1:9" x14ac:dyDescent="0.2">
      <c r="E145" t="s">
        <v>23</v>
      </c>
      <c r="G145">
        <v>2343.39</v>
      </c>
    </row>
    <row r="147" spans="1:9" x14ac:dyDescent="0.2">
      <c r="A147" s="99" t="s">
        <v>38</v>
      </c>
      <c r="B147" s="34"/>
      <c r="C147" s="34"/>
      <c r="D147" s="34"/>
      <c r="E147" s="34"/>
      <c r="F147" s="34"/>
      <c r="G147" s="35"/>
      <c r="H147" s="24"/>
      <c r="I147" s="21"/>
    </row>
    <row r="148" spans="1:9" x14ac:dyDescent="0.2">
      <c r="A148" s="4"/>
      <c r="F148" s="1"/>
      <c r="G148" s="22" t="s">
        <v>1</v>
      </c>
      <c r="H148" s="25" t="s">
        <v>28</v>
      </c>
      <c r="I148" s="23" t="s">
        <v>0</v>
      </c>
    </row>
    <row r="149" spans="1:9" x14ac:dyDescent="0.2">
      <c r="A149" s="7"/>
      <c r="B149" s="8"/>
      <c r="C149" s="8"/>
      <c r="D149" s="8"/>
      <c r="E149" s="8"/>
      <c r="F149" s="2"/>
      <c r="G149" s="37">
        <v>4555.45</v>
      </c>
      <c r="H149" s="80">
        <v>2228.87</v>
      </c>
      <c r="I149" s="82">
        <v>2326.58</v>
      </c>
    </row>
    <row r="150" spans="1:9" x14ac:dyDescent="0.2">
      <c r="A150" s="100" t="s">
        <v>39</v>
      </c>
      <c r="B150" s="12"/>
      <c r="C150" s="13"/>
      <c r="D150" s="3"/>
      <c r="E150" s="100" t="s">
        <v>40</v>
      </c>
      <c r="F150" s="14"/>
      <c r="G150" s="37"/>
      <c r="H150" s="38"/>
      <c r="I150" s="39"/>
    </row>
    <row r="151" spans="1:9" x14ac:dyDescent="0.2">
      <c r="A151" s="19" t="s">
        <v>2</v>
      </c>
      <c r="B151" s="20"/>
      <c r="C151" s="21">
        <v>203</v>
      </c>
      <c r="D151" s="5"/>
      <c r="E151" s="4" t="s">
        <v>3</v>
      </c>
      <c r="F151" s="1"/>
      <c r="G151" s="37"/>
      <c r="H151" s="38"/>
      <c r="I151" s="39"/>
    </row>
    <row r="152" spans="1:9" x14ac:dyDescent="0.2">
      <c r="A152" s="4" t="s">
        <v>4</v>
      </c>
      <c r="C152" s="10">
        <v>178.75</v>
      </c>
      <c r="D152" s="5"/>
      <c r="E152" s="4" t="s">
        <v>5</v>
      </c>
      <c r="F152" s="1"/>
      <c r="G152" s="37"/>
      <c r="H152" s="38"/>
      <c r="I152" s="39"/>
    </row>
    <row r="153" spans="1:9" x14ac:dyDescent="0.2">
      <c r="A153" s="4" t="s">
        <v>6</v>
      </c>
      <c r="C153" s="10">
        <v>170</v>
      </c>
      <c r="D153" s="5"/>
      <c r="E153" s="4" t="s">
        <v>14</v>
      </c>
      <c r="F153" s="1">
        <v>808.97</v>
      </c>
      <c r="G153" s="37"/>
      <c r="H153" s="38"/>
      <c r="I153" s="39"/>
    </row>
    <row r="154" spans="1:9" x14ac:dyDescent="0.2">
      <c r="A154" s="4"/>
      <c r="C154" s="5"/>
      <c r="D154" s="5"/>
      <c r="E154" s="4" t="s">
        <v>17</v>
      </c>
      <c r="F154" s="1"/>
      <c r="G154" s="37"/>
      <c r="H154" s="38"/>
      <c r="I154" s="39"/>
    </row>
    <row r="155" spans="1:9" x14ac:dyDescent="0.2">
      <c r="A155" s="4" t="s">
        <v>13</v>
      </c>
      <c r="C155" s="10"/>
      <c r="D155" s="5"/>
      <c r="E155" s="4"/>
      <c r="F155" s="1"/>
      <c r="G155" s="37"/>
      <c r="H155" s="38"/>
      <c r="I155" s="39"/>
    </row>
    <row r="156" spans="1:9" x14ac:dyDescent="0.2">
      <c r="A156" s="4" t="s">
        <v>7</v>
      </c>
      <c r="C156" s="10">
        <v>0</v>
      </c>
      <c r="D156" s="5"/>
      <c r="F156" s="1"/>
      <c r="G156" s="37"/>
      <c r="H156" s="38"/>
      <c r="I156" s="39"/>
    </row>
    <row r="157" spans="1:9" x14ac:dyDescent="0.2">
      <c r="A157" s="4"/>
      <c r="C157" s="10"/>
      <c r="D157" s="5"/>
      <c r="E157" s="4" t="s">
        <v>29</v>
      </c>
      <c r="F157" s="1">
        <v>0</v>
      </c>
      <c r="G157" s="37"/>
      <c r="H157" s="38"/>
      <c r="I157" s="39"/>
    </row>
    <row r="158" spans="1:9" x14ac:dyDescent="0.2">
      <c r="A158" s="6" t="s">
        <v>5</v>
      </c>
      <c r="C158" s="10"/>
      <c r="D158" s="5"/>
      <c r="E158" s="4" t="s">
        <v>15</v>
      </c>
      <c r="F158" s="1"/>
      <c r="G158" s="37"/>
      <c r="H158" s="38"/>
      <c r="I158" s="39"/>
    </row>
    <row r="159" spans="1:9" x14ac:dyDescent="0.2">
      <c r="A159" s="6"/>
      <c r="C159" s="10"/>
      <c r="D159" s="5"/>
      <c r="E159" s="4" t="s">
        <v>30</v>
      </c>
      <c r="F159" s="1"/>
      <c r="G159" s="37"/>
      <c r="H159" s="74"/>
      <c r="I159" s="80">
        <v>11.52</v>
      </c>
    </row>
    <row r="160" spans="1:9" x14ac:dyDescent="0.2">
      <c r="A160" s="4"/>
      <c r="C160" s="47" t="s">
        <v>24</v>
      </c>
      <c r="D160" s="5"/>
      <c r="F160" s="47" t="s">
        <v>24</v>
      </c>
      <c r="G160" s="37"/>
      <c r="H160" s="38"/>
      <c r="I160" s="39"/>
    </row>
    <row r="161" spans="1:9" x14ac:dyDescent="0.2">
      <c r="A161" s="7" t="s">
        <v>9</v>
      </c>
      <c r="B161" s="8"/>
      <c r="C161" s="11">
        <f>SUM(C151:C159)</f>
        <v>551.75</v>
      </c>
      <c r="D161" s="9"/>
      <c r="E161" s="7" t="s">
        <v>9</v>
      </c>
      <c r="F161" s="2">
        <f>SUM(F151:F158)</f>
        <v>808.97</v>
      </c>
      <c r="G161" s="40"/>
      <c r="H161" s="59">
        <f>SUM(F161-C161)</f>
        <v>257.22000000000003</v>
      </c>
      <c r="I161" s="36"/>
    </row>
    <row r="162" spans="1:9" x14ac:dyDescent="0.2">
      <c r="A162" s="7"/>
      <c r="B162" s="8"/>
      <c r="C162" s="2"/>
      <c r="D162" s="8"/>
      <c r="E162" s="2" t="s">
        <v>8</v>
      </c>
      <c r="F162" s="8"/>
      <c r="G162" s="40">
        <f>+I162+H162</f>
        <v>4824.1900000000005</v>
      </c>
      <c r="H162" s="83">
        <f>+H149+H161</f>
        <v>2486.09</v>
      </c>
      <c r="I162" s="81">
        <f>+I149+I159</f>
        <v>2338.1</v>
      </c>
    </row>
    <row r="163" spans="1:9" x14ac:dyDescent="0.2">
      <c r="I163" s="79">
        <f>SUM(H162:I162)</f>
        <v>4824.1900000000005</v>
      </c>
    </row>
    <row r="164" spans="1:9" x14ac:dyDescent="0.2">
      <c r="E164" t="s">
        <v>23</v>
      </c>
      <c r="G164" s="1">
        <v>2338.1</v>
      </c>
    </row>
    <row r="166" spans="1:9" x14ac:dyDescent="0.2">
      <c r="A166" s="99" t="s">
        <v>37</v>
      </c>
      <c r="B166" s="34"/>
      <c r="C166" s="34"/>
      <c r="D166" s="34"/>
      <c r="E166" s="34"/>
      <c r="F166" s="34"/>
      <c r="G166" s="35"/>
      <c r="H166" s="24"/>
      <c r="I166" s="21"/>
    </row>
    <row r="167" spans="1:9" x14ac:dyDescent="0.2">
      <c r="A167" s="4"/>
      <c r="F167" s="1"/>
      <c r="G167" s="22" t="s">
        <v>1</v>
      </c>
      <c r="H167" s="25" t="s">
        <v>28</v>
      </c>
      <c r="I167" s="23" t="s">
        <v>0</v>
      </c>
    </row>
    <row r="168" spans="1:9" x14ac:dyDescent="0.2">
      <c r="A168" s="7"/>
      <c r="B168" s="8"/>
      <c r="C168" s="8"/>
      <c r="D168" s="8"/>
      <c r="E168" s="8"/>
      <c r="F168" s="2"/>
      <c r="G168" s="37">
        <v>3939.5</v>
      </c>
      <c r="H168" s="80">
        <v>1632.19</v>
      </c>
      <c r="I168" s="82">
        <v>2307.31</v>
      </c>
    </row>
    <row r="169" spans="1:9" x14ac:dyDescent="0.2">
      <c r="A169" s="100" t="s">
        <v>35</v>
      </c>
      <c r="B169" s="12"/>
      <c r="C169" s="13"/>
      <c r="D169" s="3"/>
      <c r="E169" s="100" t="s">
        <v>36</v>
      </c>
      <c r="F169" s="14"/>
      <c r="G169" s="37"/>
      <c r="H169" s="38"/>
      <c r="I169" s="39"/>
    </row>
    <row r="170" spans="1:9" x14ac:dyDescent="0.2">
      <c r="A170" s="19" t="s">
        <v>2</v>
      </c>
      <c r="B170" s="20"/>
      <c r="C170" s="21">
        <v>130.12</v>
      </c>
      <c r="D170" s="5"/>
      <c r="E170" s="4" t="s">
        <v>3</v>
      </c>
      <c r="F170" s="1">
        <v>0</v>
      </c>
      <c r="G170" s="37"/>
      <c r="H170" s="38"/>
      <c r="I170" s="39"/>
    </row>
    <row r="171" spans="1:9" x14ac:dyDescent="0.2">
      <c r="A171" s="4" t="s">
        <v>4</v>
      </c>
      <c r="C171" s="10">
        <v>100.5</v>
      </c>
      <c r="D171" s="5"/>
      <c r="E171" s="4" t="s">
        <v>5</v>
      </c>
      <c r="F171" s="1">
        <v>0</v>
      </c>
      <c r="G171" s="37"/>
      <c r="H171" s="38"/>
      <c r="I171" s="39"/>
    </row>
    <row r="172" spans="1:9" x14ac:dyDescent="0.2">
      <c r="A172" s="4" t="s">
        <v>6</v>
      </c>
      <c r="C172" s="10">
        <v>40</v>
      </c>
      <c r="D172" s="5"/>
      <c r="E172" s="4" t="s">
        <v>14</v>
      </c>
      <c r="F172" s="1">
        <f>(701.54+165.76)</f>
        <v>867.3</v>
      </c>
      <c r="G172" s="37"/>
      <c r="H172" s="38"/>
      <c r="I172" s="39"/>
    </row>
    <row r="173" spans="1:9" x14ac:dyDescent="0.2">
      <c r="A173" s="4"/>
      <c r="C173" s="5"/>
      <c r="D173" s="5"/>
      <c r="E173" s="4" t="s">
        <v>17</v>
      </c>
      <c r="F173" s="1">
        <v>0</v>
      </c>
      <c r="G173" s="37"/>
      <c r="H173" s="38"/>
      <c r="I173" s="39"/>
    </row>
    <row r="174" spans="1:9" x14ac:dyDescent="0.2">
      <c r="A174" s="4" t="s">
        <v>13</v>
      </c>
      <c r="C174" s="10">
        <v>0</v>
      </c>
      <c r="D174" s="5"/>
      <c r="E174" s="4"/>
      <c r="F174" s="1"/>
      <c r="G174" s="37"/>
      <c r="H174" s="38"/>
      <c r="I174" s="39"/>
    </row>
    <row r="175" spans="1:9" x14ac:dyDescent="0.2">
      <c r="A175" s="4" t="s">
        <v>7</v>
      </c>
      <c r="C175" s="10">
        <v>0</v>
      </c>
      <c r="D175" s="5"/>
      <c r="F175" s="1"/>
      <c r="G175" s="37"/>
      <c r="H175" s="38"/>
      <c r="I175" s="39"/>
    </row>
    <row r="176" spans="1:9" x14ac:dyDescent="0.2">
      <c r="A176" s="4"/>
      <c r="C176" s="10"/>
      <c r="D176" s="5"/>
      <c r="E176" s="4" t="s">
        <v>29</v>
      </c>
      <c r="F176" s="1">
        <v>0</v>
      </c>
      <c r="G176" s="37"/>
      <c r="H176" s="38"/>
      <c r="I176" s="39"/>
    </row>
    <row r="177" spans="1:9" x14ac:dyDescent="0.2">
      <c r="A177" s="6" t="s">
        <v>5</v>
      </c>
      <c r="C177" s="10"/>
      <c r="D177" s="5"/>
      <c r="E177" s="4" t="s">
        <v>15</v>
      </c>
      <c r="F177" s="1"/>
      <c r="G177" s="37"/>
      <c r="H177" s="38"/>
      <c r="I177" s="39"/>
    </row>
    <row r="178" spans="1:9" x14ac:dyDescent="0.2">
      <c r="A178" s="6"/>
      <c r="C178" s="10"/>
      <c r="D178" s="5"/>
      <c r="E178" s="4" t="s">
        <v>30</v>
      </c>
      <c r="F178" s="1"/>
      <c r="G178" s="37"/>
      <c r="H178" s="74"/>
      <c r="I178" s="80">
        <v>19.27</v>
      </c>
    </row>
    <row r="179" spans="1:9" x14ac:dyDescent="0.2">
      <c r="A179" s="4"/>
      <c r="C179" s="47" t="s">
        <v>24</v>
      </c>
      <c r="D179" s="5"/>
      <c r="F179" s="47" t="s">
        <v>24</v>
      </c>
      <c r="G179" s="37"/>
      <c r="H179" s="38"/>
      <c r="I179" s="39"/>
    </row>
    <row r="180" spans="1:9" x14ac:dyDescent="0.2">
      <c r="A180" s="7" t="s">
        <v>9</v>
      </c>
      <c r="B180" s="8"/>
      <c r="C180" s="11">
        <f>SUM(C170:C178)</f>
        <v>270.62</v>
      </c>
      <c r="D180" s="9"/>
      <c r="E180" s="7" t="s">
        <v>9</v>
      </c>
      <c r="F180" s="2">
        <f>SUM(F170:F177)</f>
        <v>867.3</v>
      </c>
      <c r="G180" s="40"/>
      <c r="H180" s="59">
        <f>SUM(F180-C180)</f>
        <v>596.67999999999995</v>
      </c>
      <c r="I180" s="36"/>
    </row>
    <row r="181" spans="1:9" x14ac:dyDescent="0.2">
      <c r="A181" s="7"/>
      <c r="B181" s="8"/>
      <c r="C181" s="2"/>
      <c r="D181" s="8"/>
      <c r="E181" s="2" t="s">
        <v>8</v>
      </c>
      <c r="F181" s="8"/>
      <c r="G181" s="40">
        <f>+I181+H181</f>
        <v>4555.45</v>
      </c>
      <c r="H181" s="83">
        <f>+H168+H180</f>
        <v>2228.87</v>
      </c>
      <c r="I181" s="81">
        <f>+I168+I178</f>
        <v>2326.58</v>
      </c>
    </row>
    <row r="182" spans="1:9" x14ac:dyDescent="0.2">
      <c r="I182" s="79">
        <f>SUM(H181:I181)</f>
        <v>4555.45</v>
      </c>
    </row>
    <row r="183" spans="1:9" x14ac:dyDescent="0.2">
      <c r="E183" t="s">
        <v>23</v>
      </c>
      <c r="G183">
        <v>2326.58</v>
      </c>
    </row>
    <row r="185" spans="1:9" x14ac:dyDescent="0.2">
      <c r="A185" s="99" t="s">
        <v>32</v>
      </c>
      <c r="B185" s="34"/>
      <c r="C185" s="34"/>
      <c r="D185" s="34"/>
      <c r="E185" s="34"/>
      <c r="F185" s="34"/>
      <c r="G185" s="35"/>
      <c r="H185" s="24"/>
      <c r="I185" s="21"/>
    </row>
    <row r="186" spans="1:9" x14ac:dyDescent="0.2">
      <c r="A186" s="4"/>
      <c r="F186" s="1"/>
      <c r="G186" s="22" t="s">
        <v>1</v>
      </c>
      <c r="H186" s="25" t="s">
        <v>28</v>
      </c>
      <c r="I186" s="23" t="s">
        <v>0</v>
      </c>
    </row>
    <row r="187" spans="1:9" x14ac:dyDescent="0.2">
      <c r="A187" s="7"/>
      <c r="B187" s="8"/>
      <c r="C187" s="8"/>
      <c r="D187" s="8"/>
      <c r="E187" s="8"/>
      <c r="F187" s="2"/>
      <c r="G187" s="37">
        <v>4160.46</v>
      </c>
      <c r="H187" s="80">
        <v>1880.01</v>
      </c>
      <c r="I187" s="82">
        <v>2280.4499999999998</v>
      </c>
    </row>
    <row r="188" spans="1:9" x14ac:dyDescent="0.2">
      <c r="A188" s="100" t="s">
        <v>33</v>
      </c>
      <c r="B188" s="12"/>
      <c r="C188" s="13"/>
      <c r="D188" s="3"/>
      <c r="E188" s="100" t="s">
        <v>34</v>
      </c>
      <c r="F188" s="14"/>
      <c r="G188" s="37"/>
      <c r="H188" s="38"/>
      <c r="I188" s="39"/>
    </row>
    <row r="189" spans="1:9" x14ac:dyDescent="0.2">
      <c r="A189" s="19" t="s">
        <v>2</v>
      </c>
      <c r="B189" s="20"/>
      <c r="C189" s="21">
        <v>88.31</v>
      </c>
      <c r="D189" s="5"/>
      <c r="E189" s="4" t="s">
        <v>3</v>
      </c>
      <c r="F189" s="1">
        <v>367.5</v>
      </c>
      <c r="G189" s="37"/>
      <c r="H189" s="38"/>
      <c r="I189" s="39"/>
    </row>
    <row r="190" spans="1:9" x14ac:dyDescent="0.2">
      <c r="A190" s="4" t="s">
        <v>4</v>
      </c>
      <c r="C190" s="10">
        <v>199.5</v>
      </c>
      <c r="D190" s="5"/>
      <c r="E190" s="4" t="s">
        <v>5</v>
      </c>
      <c r="F190" s="1">
        <v>0</v>
      </c>
      <c r="G190" s="37"/>
      <c r="H190" s="38"/>
      <c r="I190" s="39"/>
    </row>
    <row r="191" spans="1:9" x14ac:dyDescent="0.2">
      <c r="A191" s="4" t="s">
        <v>6</v>
      </c>
      <c r="C191" s="10">
        <v>-7.29</v>
      </c>
      <c r="D191" s="5"/>
      <c r="E191" s="4" t="s">
        <v>14</v>
      </c>
      <c r="F191" s="1">
        <v>905.49</v>
      </c>
      <c r="G191" s="37"/>
      <c r="H191" s="38"/>
      <c r="I191" s="39"/>
    </row>
    <row r="192" spans="1:9" x14ac:dyDescent="0.2">
      <c r="A192" s="4"/>
      <c r="C192" s="5"/>
      <c r="D192" s="5"/>
      <c r="E192" s="4" t="s">
        <v>17</v>
      </c>
      <c r="F192" s="1">
        <v>1140.29</v>
      </c>
      <c r="G192" s="37"/>
      <c r="H192" s="38"/>
      <c r="I192" s="39"/>
    </row>
    <row r="193" spans="1:9" x14ac:dyDescent="0.2">
      <c r="A193" s="4" t="s">
        <v>13</v>
      </c>
      <c r="C193" s="10">
        <v>0</v>
      </c>
      <c r="D193" s="5"/>
      <c r="E193" s="4"/>
      <c r="F193" s="1"/>
      <c r="G193" s="37"/>
      <c r="H193" s="38"/>
      <c r="I193" s="39"/>
    </row>
    <row r="194" spans="1:9" x14ac:dyDescent="0.2">
      <c r="A194" s="4" t="s">
        <v>7</v>
      </c>
      <c r="C194" s="10">
        <v>2380.58</v>
      </c>
      <c r="D194" s="5"/>
      <c r="F194" s="1"/>
      <c r="G194" s="37"/>
      <c r="H194" s="38"/>
      <c r="I194" s="39"/>
    </row>
    <row r="195" spans="1:9" x14ac:dyDescent="0.2">
      <c r="A195" s="4"/>
      <c r="C195" s="10"/>
      <c r="D195" s="5"/>
      <c r="E195" s="4" t="s">
        <v>29</v>
      </c>
      <c r="F195" s="1">
        <v>0</v>
      </c>
      <c r="G195" s="37"/>
      <c r="H195" s="38"/>
      <c r="I195" s="39"/>
    </row>
    <row r="196" spans="1:9" x14ac:dyDescent="0.2">
      <c r="A196" s="6" t="s">
        <v>5</v>
      </c>
      <c r="C196" s="10"/>
      <c r="D196" s="5"/>
      <c r="E196" s="4" t="s">
        <v>15</v>
      </c>
      <c r="F196" s="1"/>
      <c r="G196" s="37"/>
      <c r="H196" s="38"/>
      <c r="I196" s="39"/>
    </row>
    <row r="197" spans="1:9" x14ac:dyDescent="0.2">
      <c r="A197" s="6"/>
      <c r="C197" s="10"/>
      <c r="D197" s="5"/>
      <c r="E197" s="4" t="s">
        <v>30</v>
      </c>
      <c r="F197" s="1"/>
      <c r="G197" s="37"/>
      <c r="H197" s="74"/>
      <c r="I197" s="80">
        <v>26.86</v>
      </c>
    </row>
    <row r="198" spans="1:9" x14ac:dyDescent="0.2">
      <c r="A198" s="4"/>
      <c r="C198" s="47" t="s">
        <v>24</v>
      </c>
      <c r="D198" s="5"/>
      <c r="F198" s="47" t="s">
        <v>24</v>
      </c>
      <c r="G198" s="37"/>
      <c r="H198" s="38"/>
      <c r="I198" s="39"/>
    </row>
    <row r="199" spans="1:9" x14ac:dyDescent="0.2">
      <c r="A199" s="7" t="s">
        <v>9</v>
      </c>
      <c r="B199" s="8"/>
      <c r="C199" s="11">
        <f>SUM(C189:C197)</f>
        <v>2661.1</v>
      </c>
      <c r="D199" s="9"/>
      <c r="E199" s="7" t="s">
        <v>9</v>
      </c>
      <c r="F199" s="2">
        <f>SUM(F189:F196)</f>
        <v>2413.2799999999997</v>
      </c>
      <c r="G199" s="40"/>
      <c r="H199" s="59">
        <f>SUM(F199-C199)</f>
        <v>-247.82000000000016</v>
      </c>
      <c r="I199" s="36"/>
    </row>
    <row r="200" spans="1:9" x14ac:dyDescent="0.2">
      <c r="A200" s="7"/>
      <c r="B200" s="8"/>
      <c r="C200" s="2"/>
      <c r="D200" s="8"/>
      <c r="E200" s="2" t="s">
        <v>8</v>
      </c>
      <c r="F200" s="8"/>
      <c r="G200" s="40">
        <f>+I200+H200</f>
        <v>3939.5</v>
      </c>
      <c r="H200" s="83">
        <f>+H187+H199</f>
        <v>1632.1899999999998</v>
      </c>
      <c r="I200" s="81">
        <f>+I187+I197</f>
        <v>2307.31</v>
      </c>
    </row>
    <row r="201" spans="1:9" x14ac:dyDescent="0.2">
      <c r="I201" s="79">
        <f>SUM(H200:I200)</f>
        <v>3939.5</v>
      </c>
    </row>
    <row r="204" spans="1:9" x14ac:dyDescent="0.2">
      <c r="A204" s="84"/>
      <c r="B204" s="62"/>
      <c r="C204" s="62"/>
      <c r="D204" s="62"/>
      <c r="E204" s="62"/>
      <c r="F204" s="62"/>
      <c r="G204" s="62"/>
      <c r="H204" s="61"/>
      <c r="I204" s="61"/>
    </row>
    <row r="205" spans="1:9" x14ac:dyDescent="0.2">
      <c r="A205" s="62"/>
      <c r="B205" s="62"/>
      <c r="C205" s="62"/>
      <c r="D205" s="62"/>
      <c r="E205" s="62"/>
      <c r="F205" s="61"/>
      <c r="G205" s="85"/>
      <c r="H205" s="86"/>
      <c r="I205" s="87"/>
    </row>
    <row r="206" spans="1:9" x14ac:dyDescent="0.2">
      <c r="A206" s="62"/>
      <c r="B206" s="62"/>
      <c r="C206" s="62"/>
      <c r="D206" s="62"/>
      <c r="E206" s="62"/>
      <c r="F206" s="61"/>
      <c r="G206" s="88"/>
      <c r="H206" s="89"/>
      <c r="I206" s="89"/>
    </row>
    <row r="207" spans="1:9" x14ac:dyDescent="0.2">
      <c r="A207" s="84"/>
      <c r="B207" s="62"/>
      <c r="C207" s="62"/>
      <c r="D207" s="62"/>
      <c r="E207" s="84"/>
      <c r="F207" s="61"/>
      <c r="G207" s="88"/>
      <c r="H207" s="89"/>
      <c r="I207" s="89"/>
    </row>
    <row r="208" spans="1:9" x14ac:dyDescent="0.2">
      <c r="A208" s="62"/>
      <c r="B208" s="62"/>
      <c r="C208" s="61"/>
      <c r="D208" s="62"/>
      <c r="E208" s="62"/>
      <c r="F208" s="61"/>
      <c r="G208" s="88"/>
      <c r="H208" s="89"/>
      <c r="I208" s="89"/>
    </row>
    <row r="209" spans="1:19" x14ac:dyDescent="0.2">
      <c r="A209" s="62"/>
      <c r="B209" s="62"/>
      <c r="C209" s="61"/>
      <c r="D209" s="62"/>
      <c r="E209" s="62"/>
      <c r="F209" s="61"/>
      <c r="G209" s="88"/>
      <c r="H209" s="89"/>
      <c r="I209" s="89"/>
    </row>
    <row r="210" spans="1:19" x14ac:dyDescent="0.2">
      <c r="A210" s="62"/>
      <c r="B210" s="62"/>
      <c r="C210" s="61"/>
      <c r="D210" s="62"/>
      <c r="E210" s="62"/>
      <c r="F210" s="61"/>
      <c r="G210" s="88"/>
      <c r="H210" s="89"/>
      <c r="I210" s="89"/>
    </row>
    <row r="211" spans="1:19" x14ac:dyDescent="0.2">
      <c r="A211" s="62"/>
      <c r="B211" s="62"/>
      <c r="C211" s="62"/>
      <c r="D211" s="62"/>
      <c r="E211" s="62"/>
      <c r="F211" s="61"/>
      <c r="G211" s="88"/>
      <c r="H211" s="89"/>
      <c r="I211" s="89"/>
    </row>
    <row r="212" spans="1:19" x14ac:dyDescent="0.2">
      <c r="A212" s="62"/>
      <c r="B212" s="62"/>
      <c r="C212" s="61"/>
      <c r="D212" s="62"/>
      <c r="E212" s="62"/>
      <c r="F212" s="61"/>
      <c r="G212" s="88"/>
      <c r="H212" s="89"/>
      <c r="I212" s="89"/>
    </row>
    <row r="213" spans="1:19" x14ac:dyDescent="0.2">
      <c r="A213" s="62"/>
      <c r="B213" s="62"/>
      <c r="C213" s="61"/>
      <c r="D213" s="62"/>
      <c r="E213" s="62"/>
      <c r="F213" s="61"/>
      <c r="G213" s="88"/>
      <c r="H213" s="89"/>
      <c r="I213" s="89"/>
    </row>
    <row r="214" spans="1:19" x14ac:dyDescent="0.2">
      <c r="A214" s="62"/>
      <c r="B214" s="62"/>
      <c r="C214" s="61"/>
      <c r="D214" s="62"/>
      <c r="E214" s="62"/>
      <c r="F214" s="61"/>
      <c r="G214" s="88"/>
      <c r="H214" s="89"/>
      <c r="I214" s="89"/>
    </row>
    <row r="215" spans="1:19" x14ac:dyDescent="0.2">
      <c r="A215" s="90"/>
      <c r="B215" s="62"/>
      <c r="C215" s="61"/>
      <c r="D215" s="62"/>
      <c r="E215" s="62"/>
      <c r="F215" s="61"/>
      <c r="G215" s="88"/>
      <c r="H215" s="89"/>
      <c r="I215" s="89"/>
    </row>
    <row r="216" spans="1:19" x14ac:dyDescent="0.2">
      <c r="A216" s="62"/>
      <c r="B216" s="62"/>
      <c r="C216" s="61"/>
      <c r="D216" s="62"/>
      <c r="E216" s="62"/>
      <c r="F216" s="61"/>
      <c r="G216" s="88"/>
      <c r="H216" s="89"/>
      <c r="I216" s="89"/>
    </row>
    <row r="217" spans="1:19" x14ac:dyDescent="0.2">
      <c r="A217" s="62"/>
      <c r="B217" s="62"/>
      <c r="C217" s="91"/>
      <c r="D217" s="62"/>
      <c r="E217" s="62"/>
      <c r="F217" s="91"/>
      <c r="G217" s="88"/>
      <c r="H217" s="89"/>
      <c r="I217" s="89"/>
    </row>
    <row r="218" spans="1:19" x14ac:dyDescent="0.2">
      <c r="A218" s="62"/>
      <c r="B218" s="62"/>
      <c r="C218" s="61"/>
      <c r="D218" s="62"/>
      <c r="E218" s="62"/>
      <c r="F218" s="61"/>
      <c r="G218" s="88"/>
      <c r="H218" s="89"/>
      <c r="I218" s="89"/>
    </row>
    <row r="219" spans="1:19" x14ac:dyDescent="0.2">
      <c r="A219" s="62"/>
      <c r="B219" s="62"/>
      <c r="C219" s="61"/>
      <c r="D219" s="62"/>
      <c r="E219" s="61"/>
      <c r="F219" s="62"/>
      <c r="G219" s="88"/>
      <c r="H219" s="89"/>
      <c r="I219" s="89"/>
    </row>
    <row r="220" spans="1:19" x14ac:dyDescent="0.2">
      <c r="A220" s="62"/>
      <c r="B220" s="62"/>
      <c r="C220" s="62"/>
      <c r="D220" s="62"/>
      <c r="E220" s="62"/>
      <c r="F220" s="62"/>
      <c r="G220" s="62"/>
      <c r="H220" s="62"/>
      <c r="I220" s="62"/>
    </row>
    <row r="221" spans="1:19" x14ac:dyDescent="0.2">
      <c r="A221" s="84"/>
      <c r="B221" s="62"/>
      <c r="C221" s="62"/>
      <c r="D221" s="62"/>
      <c r="E221" s="62"/>
      <c r="F221" s="62"/>
      <c r="G221" s="62"/>
      <c r="H221" s="61"/>
      <c r="I221" s="61"/>
      <c r="S221" s="41"/>
    </row>
    <row r="222" spans="1:19" x14ac:dyDescent="0.2">
      <c r="A222" s="62"/>
      <c r="B222" s="62"/>
      <c r="C222" s="62"/>
      <c r="D222" s="62"/>
      <c r="E222" s="62"/>
      <c r="F222" s="61"/>
      <c r="G222" s="85"/>
      <c r="H222" s="86"/>
      <c r="I222" s="87"/>
    </row>
    <row r="223" spans="1:19" x14ac:dyDescent="0.2">
      <c r="A223" s="62"/>
      <c r="B223" s="62"/>
      <c r="C223" s="62"/>
      <c r="D223" s="62"/>
      <c r="E223" s="62"/>
      <c r="F223" s="61"/>
      <c r="G223" s="88"/>
      <c r="H223" s="89"/>
      <c r="I223" s="89"/>
    </row>
    <row r="224" spans="1:19" x14ac:dyDescent="0.2">
      <c r="A224" s="85"/>
      <c r="B224" s="62"/>
      <c r="C224" s="62"/>
      <c r="D224" s="62"/>
      <c r="E224" s="85"/>
      <c r="F224" s="61"/>
      <c r="G224" s="88"/>
      <c r="H224" s="89"/>
      <c r="I224" s="89"/>
    </row>
    <row r="225" spans="1:9" x14ac:dyDescent="0.2">
      <c r="A225" s="62"/>
      <c r="B225" s="62"/>
      <c r="C225" s="61"/>
      <c r="D225" s="62"/>
      <c r="E225" s="62"/>
      <c r="F225" s="61"/>
      <c r="G225" s="88"/>
      <c r="H225" s="89"/>
      <c r="I225" s="89"/>
    </row>
    <row r="226" spans="1:9" x14ac:dyDescent="0.2">
      <c r="A226" s="62"/>
      <c r="B226" s="62"/>
      <c r="C226" s="61"/>
      <c r="D226" s="62"/>
      <c r="E226" s="62"/>
      <c r="F226" s="61"/>
      <c r="G226" s="88"/>
      <c r="H226" s="89"/>
      <c r="I226" s="89"/>
    </row>
    <row r="227" spans="1:9" x14ac:dyDescent="0.2">
      <c r="A227" s="62"/>
      <c r="B227" s="62"/>
      <c r="C227" s="61"/>
      <c r="D227" s="62"/>
      <c r="E227" s="62"/>
      <c r="F227" s="61"/>
      <c r="G227" s="88"/>
      <c r="H227" s="89"/>
      <c r="I227" s="89"/>
    </row>
    <row r="228" spans="1:9" x14ac:dyDescent="0.2">
      <c r="A228" s="62"/>
      <c r="B228" s="62"/>
      <c r="C228" s="62"/>
      <c r="D228" s="62"/>
      <c r="E228" s="62"/>
      <c r="F228" s="61"/>
      <c r="G228" s="88"/>
      <c r="H228" s="89"/>
      <c r="I228" s="89"/>
    </row>
    <row r="229" spans="1:9" x14ac:dyDescent="0.2">
      <c r="A229" s="90"/>
      <c r="B229" s="62"/>
      <c r="C229" s="61"/>
      <c r="D229" s="62"/>
      <c r="E229" s="62"/>
      <c r="F229" s="61"/>
      <c r="G229" s="88"/>
      <c r="H229" s="89"/>
      <c r="I229" s="89"/>
    </row>
    <row r="230" spans="1:9" x14ac:dyDescent="0.2">
      <c r="A230" s="62"/>
      <c r="B230" s="62"/>
      <c r="C230" s="61"/>
      <c r="D230" s="62"/>
      <c r="E230" s="62"/>
      <c r="F230" s="61"/>
      <c r="G230" s="88"/>
      <c r="H230" s="89"/>
      <c r="I230" s="89"/>
    </row>
    <row r="231" spans="1:9" x14ac:dyDescent="0.2">
      <c r="A231" s="62"/>
      <c r="B231" s="62"/>
      <c r="C231" s="61"/>
      <c r="D231" s="62"/>
      <c r="E231" s="62"/>
      <c r="F231" s="61"/>
      <c r="G231" s="88"/>
      <c r="H231" s="89"/>
      <c r="I231" s="89"/>
    </row>
    <row r="232" spans="1:9" x14ac:dyDescent="0.2">
      <c r="A232" s="62"/>
      <c r="B232" s="62"/>
      <c r="C232" s="61"/>
      <c r="D232" s="62"/>
      <c r="E232" s="62"/>
      <c r="F232" s="61"/>
      <c r="G232" s="88"/>
      <c r="H232" s="89"/>
      <c r="I232" s="89"/>
    </row>
    <row r="233" spans="1:9" x14ac:dyDescent="0.2">
      <c r="A233" s="90"/>
      <c r="B233" s="62"/>
      <c r="C233" s="61"/>
      <c r="D233" s="62"/>
      <c r="E233" s="62"/>
      <c r="F233" s="61"/>
      <c r="G233" s="88"/>
      <c r="H233" s="89"/>
      <c r="I233" s="89"/>
    </row>
    <row r="234" spans="1:9" x14ac:dyDescent="0.2">
      <c r="A234" s="62"/>
      <c r="B234" s="62"/>
      <c r="C234" s="61"/>
      <c r="D234" s="62"/>
      <c r="E234" s="62"/>
      <c r="F234" s="61"/>
      <c r="G234" s="88"/>
      <c r="H234" s="89"/>
      <c r="I234" s="89"/>
    </row>
    <row r="235" spans="1:9" x14ac:dyDescent="0.2">
      <c r="A235" s="62"/>
      <c r="B235" s="62"/>
      <c r="C235" s="91"/>
      <c r="D235" s="62"/>
      <c r="E235" s="62"/>
      <c r="F235" s="91"/>
      <c r="G235" s="88"/>
      <c r="H235" s="89"/>
      <c r="I235" s="89"/>
    </row>
    <row r="236" spans="1:9" x14ac:dyDescent="0.2">
      <c r="A236" s="62"/>
      <c r="B236" s="62"/>
      <c r="C236" s="61"/>
      <c r="D236" s="62"/>
      <c r="E236" s="62"/>
      <c r="F236" s="61"/>
      <c r="G236" s="88"/>
      <c r="H236" s="89"/>
      <c r="I236" s="89"/>
    </row>
    <row r="237" spans="1:9" x14ac:dyDescent="0.2">
      <c r="A237" s="62"/>
      <c r="B237" s="62"/>
      <c r="C237" s="61"/>
      <c r="D237" s="62"/>
      <c r="E237" s="61"/>
      <c r="F237" s="62"/>
      <c r="G237" s="88"/>
      <c r="H237" s="89"/>
      <c r="I237" s="89"/>
    </row>
    <row r="238" spans="1:9" x14ac:dyDescent="0.2">
      <c r="A238" s="62"/>
      <c r="B238" s="62"/>
      <c r="C238" s="62"/>
      <c r="D238" s="62"/>
      <c r="E238" s="62"/>
      <c r="F238" s="62"/>
      <c r="G238" s="62"/>
      <c r="H238" s="62"/>
      <c r="I238" s="88"/>
    </row>
    <row r="239" spans="1:9" x14ac:dyDescent="0.2">
      <c r="A239" s="84"/>
      <c r="B239" s="62"/>
      <c r="C239" s="62"/>
      <c r="D239" s="62"/>
      <c r="E239" s="62"/>
      <c r="F239" s="62"/>
      <c r="G239" s="62"/>
      <c r="H239" s="61"/>
      <c r="I239" s="61"/>
    </row>
    <row r="240" spans="1:9" x14ac:dyDescent="0.2">
      <c r="A240" s="62"/>
      <c r="B240" s="62"/>
      <c r="C240" s="62"/>
      <c r="D240" s="62"/>
      <c r="E240" s="62"/>
      <c r="F240" s="61"/>
      <c r="G240" s="85"/>
      <c r="H240" s="86"/>
      <c r="I240" s="87"/>
    </row>
    <row r="241" spans="1:9" x14ac:dyDescent="0.2">
      <c r="A241" s="62"/>
      <c r="B241" s="62"/>
      <c r="C241" s="62"/>
      <c r="D241" s="62"/>
      <c r="E241" s="62"/>
      <c r="F241" s="61"/>
      <c r="G241" s="88"/>
      <c r="H241" s="89"/>
      <c r="I241" s="89"/>
    </row>
    <row r="242" spans="1:9" x14ac:dyDescent="0.2">
      <c r="A242" s="84"/>
      <c r="B242" s="62"/>
      <c r="C242" s="62"/>
      <c r="D242" s="62"/>
      <c r="E242" s="84"/>
      <c r="F242" s="61"/>
      <c r="G242" s="88"/>
      <c r="H242" s="89"/>
      <c r="I242" s="89"/>
    </row>
    <row r="243" spans="1:9" x14ac:dyDescent="0.2">
      <c r="A243" s="62"/>
      <c r="B243" s="62"/>
      <c r="C243" s="61"/>
      <c r="D243" s="62"/>
      <c r="E243" s="62"/>
      <c r="F243" s="61"/>
      <c r="G243" s="88"/>
      <c r="H243" s="89"/>
      <c r="I243" s="89"/>
    </row>
    <row r="244" spans="1:9" x14ac:dyDescent="0.2">
      <c r="A244" s="62"/>
      <c r="B244" s="62"/>
      <c r="C244" s="61"/>
      <c r="D244" s="62"/>
      <c r="E244" s="62"/>
      <c r="F244" s="61"/>
      <c r="G244" s="88"/>
      <c r="H244" s="89"/>
      <c r="I244" s="89"/>
    </row>
    <row r="245" spans="1:9" x14ac:dyDescent="0.2">
      <c r="A245" s="62"/>
      <c r="B245" s="62"/>
      <c r="C245" s="61"/>
      <c r="D245" s="62"/>
      <c r="E245" s="62"/>
      <c r="F245" s="61"/>
      <c r="G245" s="88"/>
      <c r="H245" s="89"/>
      <c r="I245" s="89"/>
    </row>
    <row r="246" spans="1:9" x14ac:dyDescent="0.2">
      <c r="A246" s="62"/>
      <c r="B246" s="62"/>
      <c r="C246" s="62"/>
      <c r="D246" s="62"/>
      <c r="E246" s="62"/>
      <c r="F246" s="61"/>
      <c r="G246" s="88"/>
      <c r="H246" s="89"/>
      <c r="I246" s="89"/>
    </row>
    <row r="247" spans="1:9" x14ac:dyDescent="0.2">
      <c r="A247" s="90"/>
      <c r="B247" s="62"/>
      <c r="C247" s="61"/>
      <c r="D247" s="62"/>
      <c r="E247" s="62"/>
      <c r="F247" s="61"/>
      <c r="G247" s="88"/>
      <c r="H247" s="89"/>
      <c r="I247" s="89"/>
    </row>
    <row r="248" spans="1:9" x14ac:dyDescent="0.2">
      <c r="A248" s="62"/>
      <c r="B248" s="62"/>
      <c r="C248" s="61"/>
      <c r="D248" s="62"/>
      <c r="E248" s="62"/>
      <c r="F248" s="61"/>
      <c r="G248" s="88"/>
      <c r="H248" s="89"/>
      <c r="I248" s="89"/>
    </row>
    <row r="249" spans="1:9" x14ac:dyDescent="0.2">
      <c r="A249" s="62"/>
      <c r="B249" s="62"/>
      <c r="C249" s="61"/>
      <c r="D249" s="62"/>
      <c r="E249" s="62"/>
      <c r="F249" s="61"/>
      <c r="G249" s="88"/>
      <c r="H249" s="89"/>
      <c r="I249" s="89"/>
    </row>
    <row r="250" spans="1:9" x14ac:dyDescent="0.2">
      <c r="A250" s="62"/>
      <c r="B250" s="62"/>
      <c r="C250" s="61"/>
      <c r="D250" s="62"/>
      <c r="E250" s="62"/>
      <c r="F250" s="61"/>
      <c r="G250" s="88"/>
      <c r="H250" s="89"/>
      <c r="I250" s="89"/>
    </row>
    <row r="251" spans="1:9" x14ac:dyDescent="0.2">
      <c r="A251" s="90"/>
      <c r="B251" s="62"/>
      <c r="C251" s="61"/>
      <c r="D251" s="62"/>
      <c r="E251" s="62"/>
      <c r="F251" s="61"/>
      <c r="G251" s="88"/>
      <c r="H251" s="89"/>
      <c r="I251" s="89"/>
    </row>
    <row r="252" spans="1:9" x14ac:dyDescent="0.2">
      <c r="A252" s="62"/>
      <c r="B252" s="62"/>
      <c r="C252" s="61"/>
      <c r="D252" s="62"/>
      <c r="E252" s="62"/>
      <c r="F252" s="61"/>
      <c r="G252" s="88"/>
      <c r="H252" s="89"/>
      <c r="I252" s="89"/>
    </row>
    <row r="253" spans="1:9" x14ac:dyDescent="0.2">
      <c r="A253" s="62"/>
      <c r="B253" s="62"/>
      <c r="C253" s="91"/>
      <c r="D253" s="62"/>
      <c r="E253" s="62"/>
      <c r="F253" s="91"/>
      <c r="G253" s="88"/>
      <c r="H253" s="89"/>
      <c r="I253" s="89"/>
    </row>
    <row r="254" spans="1:9" x14ac:dyDescent="0.2">
      <c r="A254" s="62"/>
      <c r="B254" s="62"/>
      <c r="C254" s="61"/>
      <c r="D254" s="62"/>
      <c r="E254" s="62"/>
      <c r="F254" s="61"/>
      <c r="G254" s="88"/>
      <c r="H254" s="89"/>
      <c r="I254" s="89"/>
    </row>
    <row r="255" spans="1:9" x14ac:dyDescent="0.2">
      <c r="A255" s="62"/>
      <c r="B255" s="62"/>
      <c r="C255" s="61"/>
      <c r="D255" s="62"/>
      <c r="E255" s="61"/>
      <c r="F255" s="62"/>
      <c r="G255" s="88"/>
      <c r="H255" s="89"/>
      <c r="I255" s="89"/>
    </row>
    <row r="256" spans="1:9" x14ac:dyDescent="0.2">
      <c r="A256" s="62"/>
      <c r="B256" s="62"/>
      <c r="C256" s="62"/>
      <c r="D256" s="62"/>
      <c r="E256" s="62"/>
      <c r="F256" s="62"/>
      <c r="G256" s="62"/>
      <c r="H256" s="62"/>
      <c r="I256" s="88"/>
    </row>
    <row r="257" spans="1:9" x14ac:dyDescent="0.2">
      <c r="A257" s="84"/>
      <c r="B257" s="62"/>
      <c r="C257" s="62"/>
      <c r="D257" s="62"/>
      <c r="E257" s="62"/>
      <c r="F257" s="62"/>
      <c r="G257" s="62"/>
      <c r="H257" s="61"/>
      <c r="I257" s="61"/>
    </row>
    <row r="258" spans="1:9" x14ac:dyDescent="0.2">
      <c r="A258" s="62"/>
      <c r="B258" s="62"/>
      <c r="C258" s="62"/>
      <c r="D258" s="62"/>
      <c r="E258" s="62"/>
      <c r="F258" s="61"/>
      <c r="G258" s="85"/>
      <c r="H258" s="86"/>
      <c r="I258" s="87"/>
    </row>
    <row r="259" spans="1:9" x14ac:dyDescent="0.2">
      <c r="A259" s="62"/>
      <c r="B259" s="62"/>
      <c r="C259" s="62"/>
      <c r="D259" s="62"/>
      <c r="E259" s="62"/>
      <c r="F259" s="61"/>
      <c r="G259" s="61"/>
      <c r="H259" s="92"/>
      <c r="I259" s="93"/>
    </row>
    <row r="260" spans="1:9" x14ac:dyDescent="0.2">
      <c r="A260" s="84"/>
      <c r="B260" s="62"/>
      <c r="C260" s="62"/>
      <c r="D260" s="62"/>
      <c r="E260" s="84"/>
      <c r="F260" s="61"/>
      <c r="G260" s="61"/>
      <c r="H260" s="93"/>
      <c r="I260" s="92"/>
    </row>
    <row r="261" spans="1:9" x14ac:dyDescent="0.2">
      <c r="A261" s="62"/>
      <c r="B261" s="62"/>
      <c r="C261" s="61"/>
      <c r="D261" s="62"/>
      <c r="E261" s="62"/>
      <c r="F261" s="61"/>
      <c r="G261" s="61"/>
      <c r="H261" s="93"/>
      <c r="I261" s="92"/>
    </row>
    <row r="262" spans="1:9" x14ac:dyDescent="0.2">
      <c r="A262" s="62"/>
      <c r="B262" s="62"/>
      <c r="C262" s="61"/>
      <c r="D262" s="62"/>
      <c r="E262" s="62"/>
      <c r="F262" s="61"/>
      <c r="G262" s="61"/>
      <c r="H262" s="93"/>
      <c r="I262" s="92"/>
    </row>
    <row r="263" spans="1:9" x14ac:dyDescent="0.2">
      <c r="A263" s="62"/>
      <c r="B263" s="62"/>
      <c r="C263" s="61"/>
      <c r="D263" s="62"/>
      <c r="E263" s="62"/>
      <c r="F263" s="61"/>
      <c r="G263" s="61"/>
      <c r="H263" s="93"/>
      <c r="I263" s="92"/>
    </row>
    <row r="264" spans="1:9" x14ac:dyDescent="0.2">
      <c r="A264" s="62"/>
      <c r="B264" s="62"/>
      <c r="C264" s="62"/>
      <c r="D264" s="62"/>
      <c r="E264" s="62"/>
      <c r="F264" s="61"/>
      <c r="G264" s="61"/>
      <c r="H264" s="93"/>
      <c r="I264" s="92"/>
    </row>
    <row r="265" spans="1:9" x14ac:dyDescent="0.2">
      <c r="A265" s="90"/>
      <c r="B265" s="62"/>
      <c r="C265" s="61"/>
      <c r="D265" s="62"/>
      <c r="E265" s="62"/>
      <c r="F265" s="61"/>
      <c r="G265" s="61"/>
      <c r="H265" s="93"/>
      <c r="I265" s="92"/>
    </row>
    <row r="266" spans="1:9" x14ac:dyDescent="0.2">
      <c r="A266" s="62"/>
      <c r="B266" s="62"/>
      <c r="C266" s="61"/>
      <c r="D266" s="62"/>
      <c r="E266" s="62"/>
      <c r="F266" s="61"/>
      <c r="G266" s="61"/>
      <c r="H266" s="93"/>
      <c r="I266" s="92"/>
    </row>
    <row r="267" spans="1:9" x14ac:dyDescent="0.2">
      <c r="A267" s="62"/>
      <c r="B267" s="62"/>
      <c r="C267" s="61"/>
      <c r="D267" s="62"/>
      <c r="E267" s="62"/>
      <c r="F267" s="61"/>
      <c r="G267" s="61"/>
      <c r="H267" s="93"/>
      <c r="I267" s="92"/>
    </row>
    <row r="268" spans="1:9" x14ac:dyDescent="0.2">
      <c r="A268" s="62"/>
      <c r="B268" s="62"/>
      <c r="C268" s="61"/>
      <c r="D268" s="62"/>
      <c r="E268" s="62"/>
      <c r="F268" s="61"/>
      <c r="G268" s="61"/>
      <c r="H268" s="93"/>
      <c r="I268" s="92"/>
    </row>
    <row r="269" spans="1:9" x14ac:dyDescent="0.2">
      <c r="A269" s="90"/>
      <c r="B269" s="62"/>
      <c r="C269" s="61"/>
      <c r="D269" s="62"/>
      <c r="E269" s="62"/>
      <c r="F269" s="61"/>
      <c r="G269" s="61"/>
      <c r="H269" s="93"/>
      <c r="I269" s="92"/>
    </row>
    <row r="270" spans="1:9" x14ac:dyDescent="0.2">
      <c r="A270" s="62"/>
      <c r="B270" s="62"/>
      <c r="C270" s="61"/>
      <c r="D270" s="62"/>
      <c r="E270" s="62"/>
      <c r="F270" s="61"/>
      <c r="G270" s="61"/>
      <c r="H270" s="93"/>
      <c r="I270" s="92"/>
    </row>
    <row r="271" spans="1:9" x14ac:dyDescent="0.2">
      <c r="A271" s="62"/>
      <c r="B271" s="62"/>
      <c r="C271" s="91"/>
      <c r="D271" s="62"/>
      <c r="E271" s="62"/>
      <c r="F271" s="91"/>
      <c r="G271" s="61"/>
      <c r="H271" s="93"/>
      <c r="I271" s="92"/>
    </row>
    <row r="272" spans="1:9" x14ac:dyDescent="0.2">
      <c r="A272" s="62"/>
      <c r="B272" s="62"/>
      <c r="C272" s="61"/>
      <c r="D272" s="62"/>
      <c r="E272" s="62"/>
      <c r="F272" s="61"/>
      <c r="G272" s="61"/>
      <c r="H272" s="93"/>
      <c r="I272" s="92"/>
    </row>
    <row r="273" spans="1:10" x14ac:dyDescent="0.2">
      <c r="A273" s="62"/>
      <c r="B273" s="62"/>
      <c r="C273" s="61"/>
      <c r="D273" s="62"/>
      <c r="E273" s="62"/>
      <c r="F273" s="61"/>
      <c r="G273" s="61"/>
      <c r="H273" s="93"/>
      <c r="I273" s="92"/>
    </row>
    <row r="274" spans="1:10" x14ac:dyDescent="0.2">
      <c r="A274" s="62"/>
      <c r="B274" s="62"/>
      <c r="C274" s="61"/>
      <c r="D274" s="62"/>
      <c r="E274" s="61"/>
      <c r="F274" s="62"/>
      <c r="G274" s="61"/>
      <c r="H274" s="93"/>
      <c r="I274" s="92"/>
    </row>
    <row r="275" spans="1:10" x14ac:dyDescent="0.2">
      <c r="A275" s="62"/>
      <c r="B275" s="62"/>
      <c r="C275" s="62"/>
      <c r="D275" s="62"/>
      <c r="E275" s="62"/>
      <c r="F275" s="62"/>
      <c r="G275" s="62"/>
      <c r="H275" s="62"/>
      <c r="I275" s="62"/>
    </row>
    <row r="276" spans="1:10" x14ac:dyDescent="0.2">
      <c r="A276" s="84"/>
      <c r="B276" s="62"/>
      <c r="C276" s="62"/>
      <c r="D276" s="62"/>
      <c r="E276" s="62"/>
      <c r="F276" s="62"/>
      <c r="G276" s="62"/>
      <c r="H276" s="61"/>
      <c r="I276" s="61"/>
    </row>
    <row r="277" spans="1:10" x14ac:dyDescent="0.2">
      <c r="A277" s="62"/>
      <c r="B277" s="62"/>
      <c r="C277" s="62"/>
      <c r="D277" s="62"/>
      <c r="E277" s="62"/>
      <c r="F277" s="61"/>
      <c r="G277" s="85"/>
      <c r="H277" s="86"/>
      <c r="I277" s="87"/>
    </row>
    <row r="278" spans="1:10" x14ac:dyDescent="0.2">
      <c r="A278" s="62"/>
      <c r="B278" s="62"/>
      <c r="C278" s="62"/>
      <c r="D278" s="62"/>
      <c r="E278" s="62"/>
      <c r="F278" s="61"/>
      <c r="G278" s="61"/>
      <c r="H278" s="92"/>
      <c r="I278" s="93"/>
    </row>
    <row r="279" spans="1:10" x14ac:dyDescent="0.2">
      <c r="A279" s="84"/>
      <c r="B279" s="62"/>
      <c r="C279" s="62"/>
      <c r="D279" s="62"/>
      <c r="E279" s="84"/>
      <c r="F279" s="61"/>
      <c r="G279" s="61"/>
      <c r="H279" s="93"/>
      <c r="I279" s="92"/>
    </row>
    <row r="280" spans="1:10" x14ac:dyDescent="0.2">
      <c r="A280" s="62"/>
      <c r="B280" s="62"/>
      <c r="C280" s="61"/>
      <c r="D280" s="62"/>
      <c r="E280" s="62"/>
      <c r="F280" s="61"/>
      <c r="G280" s="61"/>
      <c r="H280" s="93"/>
      <c r="I280" s="92"/>
    </row>
    <row r="281" spans="1:10" x14ac:dyDescent="0.2">
      <c r="A281" s="62"/>
      <c r="B281" s="62"/>
      <c r="C281" s="61"/>
      <c r="D281" s="62"/>
      <c r="E281" s="62"/>
      <c r="F281" s="61"/>
      <c r="G281" s="61"/>
      <c r="H281" s="93"/>
      <c r="I281" s="92"/>
    </row>
    <row r="282" spans="1:10" x14ac:dyDescent="0.2">
      <c r="A282" s="62"/>
      <c r="B282" s="62"/>
      <c r="C282" s="61"/>
      <c r="D282" s="62"/>
      <c r="E282" s="62"/>
      <c r="F282" s="61"/>
      <c r="G282" s="61"/>
      <c r="H282" s="93"/>
      <c r="I282" s="92"/>
      <c r="J282" s="41"/>
    </row>
    <row r="283" spans="1:10" x14ac:dyDescent="0.2">
      <c r="A283" s="62"/>
      <c r="B283" s="62"/>
      <c r="C283" s="62"/>
      <c r="D283" s="62"/>
      <c r="E283" s="62"/>
      <c r="F283" s="61"/>
      <c r="G283" s="61"/>
      <c r="H283" s="93"/>
      <c r="I283" s="92"/>
    </row>
    <row r="284" spans="1:10" x14ac:dyDescent="0.2">
      <c r="A284" s="90"/>
      <c r="B284" s="62"/>
      <c r="C284" s="61"/>
      <c r="D284" s="62"/>
      <c r="E284" s="62"/>
      <c r="F284" s="61"/>
      <c r="G284" s="61"/>
      <c r="H284" s="93"/>
      <c r="I284" s="92"/>
    </row>
    <row r="285" spans="1:10" x14ac:dyDescent="0.2">
      <c r="A285" s="62"/>
      <c r="B285" s="62"/>
      <c r="C285" s="61"/>
      <c r="D285" s="62"/>
      <c r="E285" s="62"/>
      <c r="F285" s="61"/>
      <c r="G285" s="61"/>
      <c r="H285" s="93"/>
      <c r="I285" s="92"/>
    </row>
    <row r="286" spans="1:10" x14ac:dyDescent="0.2">
      <c r="A286" s="62"/>
      <c r="B286" s="62"/>
      <c r="C286" s="61"/>
      <c r="D286" s="62"/>
      <c r="E286" s="62"/>
      <c r="F286" s="61"/>
      <c r="G286" s="61"/>
      <c r="H286" s="93"/>
      <c r="I286" s="92"/>
    </row>
    <row r="287" spans="1:10" x14ac:dyDescent="0.2">
      <c r="A287" s="62"/>
      <c r="B287" s="62"/>
      <c r="C287" s="61"/>
      <c r="D287" s="62"/>
      <c r="E287" s="62"/>
      <c r="F287" s="61"/>
      <c r="G287" s="61"/>
      <c r="H287" s="93"/>
      <c r="I287" s="92"/>
    </row>
    <row r="288" spans="1:10" x14ac:dyDescent="0.2">
      <c r="A288" s="90"/>
      <c r="B288" s="62"/>
      <c r="C288" s="61"/>
      <c r="D288" s="62"/>
      <c r="E288" s="62"/>
      <c r="F288" s="61"/>
      <c r="G288" s="61"/>
      <c r="H288" s="93"/>
      <c r="I288" s="92"/>
    </row>
    <row r="289" spans="1:9" x14ac:dyDescent="0.2">
      <c r="A289" s="62"/>
      <c r="B289" s="62"/>
      <c r="C289" s="61"/>
      <c r="D289" s="62"/>
      <c r="E289" s="62"/>
      <c r="F289" s="61"/>
      <c r="G289" s="61"/>
      <c r="H289" s="93"/>
      <c r="I289" s="92"/>
    </row>
    <row r="290" spans="1:9" x14ac:dyDescent="0.2">
      <c r="A290" s="62"/>
      <c r="B290" s="62"/>
      <c r="C290" s="91"/>
      <c r="D290" s="62"/>
      <c r="E290" s="62"/>
      <c r="F290" s="91"/>
      <c r="G290" s="61"/>
      <c r="H290" s="93"/>
      <c r="I290" s="92"/>
    </row>
    <row r="291" spans="1:9" x14ac:dyDescent="0.2">
      <c r="A291" s="62"/>
      <c r="B291" s="62"/>
      <c r="C291" s="61"/>
      <c r="D291" s="62"/>
      <c r="E291" s="62"/>
      <c r="F291" s="61"/>
      <c r="G291" s="61"/>
      <c r="H291" s="93"/>
      <c r="I291" s="92"/>
    </row>
    <row r="292" spans="1:9" x14ac:dyDescent="0.2">
      <c r="A292" s="62"/>
      <c r="B292" s="62"/>
      <c r="C292" s="61"/>
      <c r="D292" s="62"/>
      <c r="E292" s="62"/>
      <c r="F292" s="61"/>
      <c r="G292" s="61"/>
      <c r="H292" s="93"/>
      <c r="I292" s="92"/>
    </row>
    <row r="293" spans="1:9" x14ac:dyDescent="0.2">
      <c r="A293" s="62"/>
      <c r="B293" s="62"/>
      <c r="C293" s="61"/>
      <c r="D293" s="62"/>
      <c r="E293" s="61"/>
      <c r="F293" s="62"/>
      <c r="G293" s="61"/>
      <c r="H293" s="93"/>
      <c r="I293" s="92"/>
    </row>
    <row r="294" spans="1:9" x14ac:dyDescent="0.2">
      <c r="A294" s="62"/>
      <c r="B294" s="62"/>
      <c r="C294" s="62"/>
      <c r="D294" s="62"/>
      <c r="E294" s="62"/>
      <c r="F294" s="62"/>
      <c r="G294" s="62"/>
      <c r="H294" s="62"/>
      <c r="I294" s="62"/>
    </row>
  </sheetData>
  <phoneticPr fontId="3" type="noConversion"/>
  <pageMargins left="0.75" right="0.5" top="1" bottom="1" header="0.5" footer="0.5"/>
  <pageSetup paperSize="9" scale="20" orientation="portrait" horizontalDpi="4294967293" verticalDpi="4294967293" r:id="rId1"/>
  <headerFooter alignWithMargins="0">
    <oddHeader>&amp;A</oddHead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5"/>
  <sheetViews>
    <sheetView topLeftCell="A36" workbookViewId="0">
      <selection activeCell="C23" sqref="C23"/>
    </sheetView>
  </sheetViews>
  <sheetFormatPr defaultRowHeight="12.75" x14ac:dyDescent="0.2"/>
  <cols>
    <col min="1" max="1" width="15.28515625" customWidth="1"/>
    <col min="2" max="2" width="33.28515625" style="1" customWidth="1"/>
    <col min="3" max="3" width="10.7109375" customWidth="1"/>
    <col min="4" max="4" width="10.7109375" bestFit="1" customWidth="1"/>
    <col min="5" max="5" width="10.42578125" bestFit="1" customWidth="1"/>
    <col min="6" max="6" width="18.7109375" bestFit="1" customWidth="1"/>
    <col min="7" max="7" width="17.7109375" bestFit="1" customWidth="1"/>
  </cols>
  <sheetData>
    <row r="1" spans="1:7" x14ac:dyDescent="0.2">
      <c r="A1" s="26" t="s">
        <v>81</v>
      </c>
    </row>
    <row r="2" spans="1:7" x14ac:dyDescent="0.2">
      <c r="A2" s="26"/>
      <c r="B2" s="63" t="s">
        <v>22</v>
      </c>
      <c r="C2" s="55"/>
    </row>
    <row r="3" spans="1:7" x14ac:dyDescent="0.2">
      <c r="A3" s="60"/>
      <c r="B3" s="46"/>
      <c r="C3" s="55"/>
      <c r="D3" s="46"/>
    </row>
    <row r="4" spans="1:7" x14ac:dyDescent="0.2">
      <c r="A4" s="60"/>
      <c r="B4" s="46"/>
      <c r="C4" s="55"/>
      <c r="D4" s="46"/>
    </row>
    <row r="5" spans="1:7" x14ac:dyDescent="0.2">
      <c r="A5" s="60"/>
      <c r="B5" s="46"/>
      <c r="C5" s="98"/>
      <c r="D5" s="46"/>
    </row>
    <row r="6" spans="1:7" x14ac:dyDescent="0.2">
      <c r="A6" s="60"/>
      <c r="B6" s="46"/>
      <c r="C6" s="98"/>
      <c r="D6" s="46"/>
    </row>
    <row r="7" spans="1:7" x14ac:dyDescent="0.2">
      <c r="A7" s="60"/>
      <c r="B7" s="46"/>
      <c r="C7" s="98"/>
      <c r="D7" s="46"/>
    </row>
    <row r="8" spans="1:7" x14ac:dyDescent="0.2">
      <c r="A8" s="60">
        <v>44967</v>
      </c>
      <c r="B8" s="46" t="s">
        <v>78</v>
      </c>
      <c r="C8" s="98">
        <v>25.5</v>
      </c>
      <c r="D8" s="46"/>
    </row>
    <row r="9" spans="1:7" x14ac:dyDescent="0.2">
      <c r="A9" s="60"/>
      <c r="B9" s="46"/>
      <c r="C9" s="98"/>
      <c r="D9" s="46"/>
    </row>
    <row r="10" spans="1:7" x14ac:dyDescent="0.2">
      <c r="A10" s="60"/>
      <c r="B10" s="46"/>
      <c r="C10" s="98"/>
      <c r="D10" s="46"/>
    </row>
    <row r="11" spans="1:7" x14ac:dyDescent="0.2">
      <c r="A11" s="60"/>
      <c r="B11" s="46"/>
      <c r="C11" s="55"/>
      <c r="E11" s="1"/>
    </row>
    <row r="12" spans="1:7" x14ac:dyDescent="0.2">
      <c r="B12"/>
      <c r="C12" s="55"/>
      <c r="E12" s="55">
        <f>SUM(C3:C12)</f>
        <v>25.5</v>
      </c>
      <c r="G12" s="58" t="s">
        <v>16</v>
      </c>
    </row>
    <row r="13" spans="1:7" x14ac:dyDescent="0.2">
      <c r="B13" s="26" t="s">
        <v>76</v>
      </c>
      <c r="C13" s="57"/>
      <c r="E13" s="61"/>
      <c r="G13" s="62"/>
    </row>
    <row r="14" spans="1:7" x14ac:dyDescent="0.2">
      <c r="A14" s="97">
        <v>44956</v>
      </c>
      <c r="B14" s="46" t="s">
        <v>77</v>
      </c>
      <c r="C14" s="113">
        <v>117</v>
      </c>
      <c r="E14" s="61"/>
      <c r="G14" s="62"/>
    </row>
    <row r="15" spans="1:7" x14ac:dyDescent="0.2">
      <c r="A15" s="60"/>
      <c r="B15" s="46"/>
      <c r="C15" s="113"/>
      <c r="E15" s="61"/>
      <c r="G15" s="62"/>
    </row>
    <row r="16" spans="1:7" x14ac:dyDescent="0.2">
      <c r="A16" s="60"/>
      <c r="B16" s="46"/>
      <c r="C16" s="113"/>
      <c r="E16" s="61"/>
      <c r="G16" s="62"/>
    </row>
    <row r="17" spans="1:7" ht="46.9" customHeight="1" x14ac:dyDescent="0.2">
      <c r="A17" s="60">
        <v>45007</v>
      </c>
      <c r="B17" s="112" t="s">
        <v>79</v>
      </c>
      <c r="C17" s="114">
        <v>150</v>
      </c>
      <c r="E17" s="61"/>
      <c r="G17" s="62"/>
    </row>
    <row r="18" spans="1:7" ht="30.6" customHeight="1" x14ac:dyDescent="0.2">
      <c r="A18" s="60">
        <v>45015</v>
      </c>
      <c r="B18" s="112" t="s">
        <v>80</v>
      </c>
      <c r="C18" s="113">
        <v>109.67</v>
      </c>
      <c r="E18" s="61"/>
      <c r="G18" s="62"/>
    </row>
    <row r="19" spans="1:7" ht="35.450000000000003" customHeight="1" x14ac:dyDescent="0.2">
      <c r="A19" s="115">
        <v>45030</v>
      </c>
      <c r="B19" s="112" t="s">
        <v>84</v>
      </c>
      <c r="C19" s="113">
        <v>91.96</v>
      </c>
      <c r="E19" s="61"/>
      <c r="G19" s="62"/>
    </row>
    <row r="20" spans="1:7" ht="28.15" customHeight="1" x14ac:dyDescent="0.2">
      <c r="A20" s="115">
        <v>45030</v>
      </c>
      <c r="B20" s="112" t="s">
        <v>85</v>
      </c>
      <c r="C20" s="113">
        <v>183.92</v>
      </c>
      <c r="E20" s="61"/>
      <c r="G20" s="62"/>
    </row>
    <row r="21" spans="1:7" ht="25.5" x14ac:dyDescent="0.2">
      <c r="A21" s="60">
        <v>45030</v>
      </c>
      <c r="B21" s="112" t="s">
        <v>86</v>
      </c>
      <c r="C21" s="113">
        <v>52.18</v>
      </c>
      <c r="E21" s="61"/>
      <c r="G21" s="62"/>
    </row>
    <row r="22" spans="1:7" x14ac:dyDescent="0.2">
      <c r="A22" s="60"/>
      <c r="B22" s="46"/>
      <c r="C22" s="57"/>
      <c r="E22" s="61"/>
      <c r="G22" s="62"/>
    </row>
    <row r="23" spans="1:7" x14ac:dyDescent="0.2">
      <c r="A23" s="60">
        <v>45596</v>
      </c>
      <c r="B23" s="112" t="s">
        <v>95</v>
      </c>
      <c r="C23" s="113">
        <v>57</v>
      </c>
    </row>
    <row r="24" spans="1:7" x14ac:dyDescent="0.2">
      <c r="A24" s="60"/>
      <c r="B24"/>
      <c r="C24" s="57">
        <v>0</v>
      </c>
    </row>
    <row r="25" spans="1:7" x14ac:dyDescent="0.2">
      <c r="B25" s="46"/>
      <c r="C25" s="57"/>
      <c r="E25" s="57">
        <f>SUM(C13:C25)</f>
        <v>761.7299999999999</v>
      </c>
      <c r="G25" s="16" t="s">
        <v>7</v>
      </c>
    </row>
    <row r="26" spans="1:7" x14ac:dyDescent="0.2">
      <c r="B26" s="26" t="s">
        <v>2</v>
      </c>
      <c r="C26" s="56"/>
      <c r="E26" s="61"/>
      <c r="G26" s="62"/>
    </row>
    <row r="27" spans="1:7" x14ac:dyDescent="0.2">
      <c r="A27" s="60">
        <v>44952</v>
      </c>
      <c r="B27" t="s">
        <v>60</v>
      </c>
      <c r="C27" s="56">
        <v>19.03</v>
      </c>
      <c r="E27" s="1"/>
    </row>
    <row r="28" spans="1:7" x14ac:dyDescent="0.2">
      <c r="A28" s="60">
        <v>44618</v>
      </c>
      <c r="B28" t="s">
        <v>65</v>
      </c>
      <c r="C28" s="56">
        <v>19.12</v>
      </c>
      <c r="E28" s="1"/>
    </row>
    <row r="29" spans="1:7" x14ac:dyDescent="0.2">
      <c r="A29" s="60">
        <v>44646</v>
      </c>
      <c r="B29" t="s">
        <v>66</v>
      </c>
      <c r="C29" s="56">
        <v>19.25</v>
      </c>
    </row>
    <row r="30" spans="1:7" x14ac:dyDescent="0.2">
      <c r="A30" s="60">
        <v>44676</v>
      </c>
      <c r="B30" t="s">
        <v>67</v>
      </c>
      <c r="C30" s="56">
        <v>19.25</v>
      </c>
    </row>
    <row r="31" spans="1:7" x14ac:dyDescent="0.2">
      <c r="A31" s="60">
        <v>44707</v>
      </c>
      <c r="B31" t="s">
        <v>68</v>
      </c>
      <c r="C31" s="56">
        <v>19.690000000000001</v>
      </c>
    </row>
    <row r="32" spans="1:7" x14ac:dyDescent="0.2">
      <c r="A32" s="60">
        <v>44738</v>
      </c>
      <c r="B32" t="s">
        <v>69</v>
      </c>
      <c r="C32" s="56">
        <v>19.03</v>
      </c>
    </row>
    <row r="33" spans="1:7" x14ac:dyDescent="0.2">
      <c r="A33" s="60">
        <v>44768</v>
      </c>
      <c r="B33" t="s">
        <v>70</v>
      </c>
      <c r="C33" s="56">
        <v>18.809999999999999</v>
      </c>
      <c r="G33" s="15" t="s">
        <v>2</v>
      </c>
    </row>
    <row r="34" spans="1:7" x14ac:dyDescent="0.2">
      <c r="A34" s="60">
        <v>44799</v>
      </c>
      <c r="B34" t="s">
        <v>71</v>
      </c>
      <c r="C34" s="56">
        <v>18.809999999999999</v>
      </c>
      <c r="E34" s="17"/>
      <c r="G34" s="15"/>
    </row>
    <row r="35" spans="1:7" x14ac:dyDescent="0.2">
      <c r="A35" s="60">
        <v>44830</v>
      </c>
      <c r="B35" s="46" t="s">
        <v>72</v>
      </c>
      <c r="C35" s="56">
        <v>19.03</v>
      </c>
      <c r="E35" s="17"/>
      <c r="G35" s="15"/>
    </row>
    <row r="36" spans="1:7" x14ac:dyDescent="0.2">
      <c r="A36" s="60">
        <v>44860</v>
      </c>
      <c r="B36" s="46" t="s">
        <v>73</v>
      </c>
      <c r="C36" s="56">
        <v>19.03</v>
      </c>
      <c r="E36" s="17"/>
      <c r="G36" s="15"/>
    </row>
    <row r="37" spans="1:7" x14ac:dyDescent="0.2">
      <c r="A37" s="60">
        <v>44891</v>
      </c>
      <c r="B37" s="46" t="s">
        <v>74</v>
      </c>
      <c r="C37" s="56">
        <v>19.03</v>
      </c>
      <c r="E37" s="17"/>
      <c r="G37" s="15"/>
    </row>
    <row r="38" spans="1:7" x14ac:dyDescent="0.2">
      <c r="A38" s="60">
        <v>45286</v>
      </c>
      <c r="B38" s="46" t="s">
        <v>75</v>
      </c>
      <c r="C38" s="56">
        <v>19.690000000000001</v>
      </c>
      <c r="E38" s="17"/>
      <c r="G38" s="15"/>
    </row>
    <row r="39" spans="1:7" x14ac:dyDescent="0.2">
      <c r="A39" s="60"/>
      <c r="B39"/>
      <c r="C39" s="56"/>
      <c r="E39" s="17">
        <f>SUM(C27:C38)</f>
        <v>229.77</v>
      </c>
      <c r="G39" s="15"/>
    </row>
    <row r="40" spans="1:7" x14ac:dyDescent="0.2">
      <c r="A40" s="60"/>
      <c r="B40" s="26" t="s">
        <v>4</v>
      </c>
      <c r="C40" s="27"/>
      <c r="E40" s="61"/>
      <c r="G40" s="62"/>
    </row>
    <row r="41" spans="1:7" x14ac:dyDescent="0.2">
      <c r="A41" s="60">
        <v>44608</v>
      </c>
      <c r="B41" s="1" t="s">
        <v>57</v>
      </c>
      <c r="C41" s="27">
        <v>169.28</v>
      </c>
    </row>
    <row r="42" spans="1:7" x14ac:dyDescent="0.2">
      <c r="A42" s="60"/>
      <c r="B42" s="46"/>
      <c r="C42" s="27"/>
      <c r="E42" s="61"/>
      <c r="G42" s="62"/>
    </row>
    <row r="43" spans="1:7" x14ac:dyDescent="0.2">
      <c r="B43" s="46"/>
      <c r="C43" s="27"/>
      <c r="E43" s="27">
        <f>SUM(C40:C43)</f>
        <v>169.28</v>
      </c>
      <c r="G43" s="18" t="s">
        <v>4</v>
      </c>
    </row>
    <row r="44" spans="1:7" x14ac:dyDescent="0.2">
      <c r="B44" s="26" t="s">
        <v>61</v>
      </c>
      <c r="C44" s="45"/>
      <c r="E44" s="61"/>
      <c r="G44" s="62"/>
    </row>
    <row r="45" spans="1:7" x14ac:dyDescent="0.2">
      <c r="A45" s="97">
        <v>44853</v>
      </c>
      <c r="B45" s="46" t="s">
        <v>62</v>
      </c>
      <c r="C45" s="45"/>
      <c r="E45" s="65"/>
      <c r="G45" s="28" t="s">
        <v>13</v>
      </c>
    </row>
    <row r="46" spans="1:7" x14ac:dyDescent="0.2">
      <c r="A46" s="60"/>
      <c r="B46" s="46"/>
      <c r="C46" s="45"/>
      <c r="E46" s="65"/>
      <c r="G46" s="28"/>
    </row>
    <row r="47" spans="1:7" x14ac:dyDescent="0.2">
      <c r="A47" s="60"/>
      <c r="B47" s="46"/>
      <c r="C47" s="45"/>
      <c r="E47" s="65"/>
      <c r="G47" s="28"/>
    </row>
    <row r="48" spans="1:7" x14ac:dyDescent="0.2">
      <c r="A48" s="60"/>
      <c r="B48" s="46"/>
      <c r="C48" s="45"/>
      <c r="E48" s="65"/>
      <c r="G48" s="28"/>
    </row>
    <row r="49" spans="1:7" x14ac:dyDescent="0.2">
      <c r="A49" s="60"/>
      <c r="B49" s="46"/>
      <c r="C49" s="45"/>
      <c r="E49" s="65"/>
      <c r="G49" s="28"/>
    </row>
    <row r="50" spans="1:7" x14ac:dyDescent="0.2">
      <c r="A50" s="60"/>
      <c r="B50" s="46"/>
      <c r="C50" s="45"/>
      <c r="E50" s="65"/>
      <c r="G50" s="28"/>
    </row>
    <row r="51" spans="1:7" x14ac:dyDescent="0.2">
      <c r="A51" s="60"/>
      <c r="C51" s="45"/>
      <c r="E51" s="65"/>
      <c r="G51" s="28"/>
    </row>
    <row r="52" spans="1:7" x14ac:dyDescent="0.2">
      <c r="A52" s="60"/>
      <c r="B52" s="46"/>
      <c r="C52" s="45"/>
      <c r="E52" s="65"/>
      <c r="G52" s="28"/>
    </row>
    <row r="53" spans="1:7" x14ac:dyDescent="0.2">
      <c r="A53" s="60"/>
      <c r="B53"/>
      <c r="C53" s="45"/>
      <c r="E53" s="65"/>
      <c r="G53" s="28"/>
    </row>
    <row r="54" spans="1:7" x14ac:dyDescent="0.2">
      <c r="C54" s="48" t="s">
        <v>18</v>
      </c>
      <c r="E54" s="48" t="s">
        <v>18</v>
      </c>
    </row>
    <row r="55" spans="1:7" ht="15.75" x14ac:dyDescent="0.25">
      <c r="A55" s="67" t="s">
        <v>11</v>
      </c>
      <c r="B55" s="68"/>
      <c r="C55" s="68">
        <f>SUM(C3:C53)</f>
        <v>1186.2799999999997</v>
      </c>
      <c r="D55" s="67"/>
      <c r="E55" s="68">
        <f>SUM(E12:E53)</f>
        <v>1186.28</v>
      </c>
      <c r="F55" s="66"/>
    </row>
    <row r="56" spans="1:7" ht="15.75" x14ac:dyDescent="0.25">
      <c r="A56" s="67"/>
      <c r="B56" s="68"/>
      <c r="C56" s="68"/>
      <c r="D56" s="67"/>
      <c r="E56" s="68"/>
      <c r="F56" s="66"/>
    </row>
    <row r="58" spans="1:7" x14ac:dyDescent="0.2">
      <c r="A58" s="26" t="s">
        <v>82</v>
      </c>
    </row>
    <row r="59" spans="1:7" x14ac:dyDescent="0.2">
      <c r="A59" s="26"/>
      <c r="B59" s="63" t="s">
        <v>14</v>
      </c>
      <c r="C59" s="29"/>
    </row>
    <row r="60" spans="1:7" x14ac:dyDescent="0.2">
      <c r="A60" s="60">
        <v>45030</v>
      </c>
      <c r="B60" t="s">
        <v>83</v>
      </c>
      <c r="C60" s="29">
        <v>30.19</v>
      </c>
    </row>
    <row r="61" spans="1:7" x14ac:dyDescent="0.2">
      <c r="A61" s="60">
        <v>45061</v>
      </c>
      <c r="B61" s="46" t="s">
        <v>87</v>
      </c>
      <c r="C61" s="29">
        <v>1020.06</v>
      </c>
    </row>
    <row r="62" spans="1:7" x14ac:dyDescent="0.2">
      <c r="A62" s="60"/>
      <c r="B62" t="s">
        <v>90</v>
      </c>
      <c r="C62" s="29">
        <v>298.20999999999998</v>
      </c>
    </row>
    <row r="63" spans="1:7" x14ac:dyDescent="0.2">
      <c r="B63"/>
      <c r="C63" s="29"/>
      <c r="E63" s="29">
        <f>SUM(C59:C63)</f>
        <v>1348.46</v>
      </c>
      <c r="G63" s="30" t="s">
        <v>14</v>
      </c>
    </row>
    <row r="64" spans="1:7" x14ac:dyDescent="0.2">
      <c r="B64" s="26" t="s">
        <v>5</v>
      </c>
      <c r="C64" s="31"/>
      <c r="E64" s="64"/>
      <c r="G64" s="62"/>
    </row>
    <row r="65" spans="1:7" x14ac:dyDescent="0.2">
      <c r="A65" s="60"/>
      <c r="B65" s="46"/>
      <c r="C65" s="31"/>
      <c r="E65" s="64"/>
      <c r="G65" s="62"/>
    </row>
    <row r="66" spans="1:7" x14ac:dyDescent="0.2">
      <c r="A66" s="60"/>
      <c r="B66" s="46"/>
      <c r="C66" s="31">
        <v>0</v>
      </c>
      <c r="E66" s="64"/>
      <c r="G66" s="62"/>
    </row>
    <row r="67" spans="1:7" x14ac:dyDescent="0.2">
      <c r="B67" s="26"/>
      <c r="C67" s="31"/>
      <c r="E67" s="31">
        <f>SUM(C64:C67)</f>
        <v>0</v>
      </c>
      <c r="G67" s="31" t="s">
        <v>5</v>
      </c>
    </row>
    <row r="68" spans="1:7" x14ac:dyDescent="0.2">
      <c r="B68" s="26" t="s">
        <v>10</v>
      </c>
      <c r="C68" s="57"/>
      <c r="E68" s="64"/>
      <c r="G68" s="62"/>
    </row>
    <row r="69" spans="1:7" x14ac:dyDescent="0.2">
      <c r="B69" s="46" t="s">
        <v>92</v>
      </c>
      <c r="C69" s="57">
        <v>1.23</v>
      </c>
      <c r="D69" s="54"/>
    </row>
    <row r="70" spans="1:7" x14ac:dyDescent="0.2">
      <c r="B70" s="46" t="s">
        <v>91</v>
      </c>
      <c r="C70" s="57">
        <v>27.27</v>
      </c>
      <c r="D70" s="54"/>
      <c r="E70" s="57">
        <f>SUM(C69:C70)</f>
        <v>28.5</v>
      </c>
      <c r="G70" s="57" t="s">
        <v>10</v>
      </c>
    </row>
    <row r="71" spans="1:7" x14ac:dyDescent="0.2">
      <c r="B71" s="26" t="s">
        <v>3</v>
      </c>
      <c r="C71" s="42"/>
      <c r="D71" s="54"/>
      <c r="E71" s="1"/>
      <c r="G71" s="1"/>
    </row>
    <row r="72" spans="1:7" x14ac:dyDescent="0.2">
      <c r="A72" s="60"/>
      <c r="B72" s="46" t="s">
        <v>88</v>
      </c>
      <c r="C72" s="42">
        <v>10</v>
      </c>
      <c r="D72" s="54"/>
      <c r="E72" s="1"/>
      <c r="G72" s="1"/>
    </row>
    <row r="73" spans="1:7" x14ac:dyDescent="0.2">
      <c r="A73" s="60">
        <v>45232</v>
      </c>
      <c r="B73" s="46" t="s">
        <v>89</v>
      </c>
      <c r="C73" s="42">
        <v>200</v>
      </c>
      <c r="D73" s="54"/>
      <c r="E73" s="1"/>
      <c r="G73" s="1"/>
    </row>
    <row r="74" spans="1:7" x14ac:dyDescent="0.2">
      <c r="B74"/>
      <c r="C74" s="42"/>
      <c r="D74" s="1"/>
      <c r="E74" s="42">
        <f>SUM(C71:C74)</f>
        <v>210</v>
      </c>
      <c r="G74" s="32" t="s">
        <v>3</v>
      </c>
    </row>
    <row r="75" spans="1:7" x14ac:dyDescent="0.2">
      <c r="B75" s="26"/>
      <c r="C75" s="43"/>
      <c r="D75" s="1"/>
      <c r="E75" s="61"/>
      <c r="G75" s="61"/>
    </row>
    <row r="76" spans="1:7" x14ac:dyDescent="0.2">
      <c r="A76" s="60"/>
      <c r="B76" s="46"/>
      <c r="C76" s="43"/>
      <c r="D76" s="54"/>
    </row>
    <row r="77" spans="1:7" x14ac:dyDescent="0.2">
      <c r="A77" s="60"/>
      <c r="B77" s="46"/>
      <c r="C77" s="43"/>
      <c r="D77" s="1"/>
    </row>
    <row r="78" spans="1:7" x14ac:dyDescent="0.2">
      <c r="B78"/>
      <c r="C78" s="43"/>
      <c r="E78" s="43">
        <f>SUM(C76:C78)</f>
        <v>0</v>
      </c>
      <c r="G78" s="44"/>
    </row>
    <row r="79" spans="1:7" x14ac:dyDescent="0.2">
      <c r="B79"/>
      <c r="C79" s="48" t="s">
        <v>18</v>
      </c>
      <c r="D79" s="1"/>
      <c r="E79" s="48" t="s">
        <v>18</v>
      </c>
    </row>
    <row r="80" spans="1:7" ht="15.75" x14ac:dyDescent="0.25">
      <c r="A80" s="67" t="s">
        <v>12</v>
      </c>
      <c r="B80" s="68"/>
      <c r="C80" s="68">
        <f>SUM(C60:C78)</f>
        <v>1586.96</v>
      </c>
      <c r="D80" s="67"/>
      <c r="E80" s="68">
        <f>SUM(E63:E78)</f>
        <v>1586.96</v>
      </c>
    </row>
    <row r="85" spans="1:8" ht="15.75" x14ac:dyDescent="0.25">
      <c r="A85" s="22" t="s">
        <v>1</v>
      </c>
      <c r="B85" s="25" t="s">
        <v>31</v>
      </c>
      <c r="C85" s="23" t="s">
        <v>0</v>
      </c>
      <c r="F85" s="70" t="s">
        <v>19</v>
      </c>
      <c r="G85" s="20"/>
      <c r="H85" s="3"/>
    </row>
    <row r="86" spans="1:8" x14ac:dyDescent="0.2">
      <c r="A86" s="52">
        <v>5083.55</v>
      </c>
      <c r="B86" s="80">
        <v>1702.55</v>
      </c>
      <c r="C86" s="77">
        <v>3796.36</v>
      </c>
      <c r="F86" s="4" t="str">
        <f>+G12</f>
        <v>Attenties/ overige</v>
      </c>
      <c r="H86" s="10">
        <f>+E12</f>
        <v>25.5</v>
      </c>
    </row>
    <row r="87" spans="1:8" x14ac:dyDescent="0.2">
      <c r="F87" s="4" t="str">
        <f>+G25</f>
        <v>Verkiezingen</v>
      </c>
      <c r="H87" s="10">
        <f>+E25</f>
        <v>761.7299999999999</v>
      </c>
    </row>
    <row r="88" spans="1:8" x14ac:dyDescent="0.2">
      <c r="A88" t="s">
        <v>19</v>
      </c>
      <c r="B88" s="49">
        <f>+C55</f>
        <v>1186.2799999999997</v>
      </c>
      <c r="C88">
        <v>-2300</v>
      </c>
      <c r="D88" s="46" t="s">
        <v>19</v>
      </c>
      <c r="F88" s="4" t="str">
        <f>+G33</f>
        <v>Administratiekosten</v>
      </c>
      <c r="H88" s="10">
        <f>+E39</f>
        <v>229.77</v>
      </c>
    </row>
    <row r="89" spans="1:8" x14ac:dyDescent="0.2">
      <c r="A89" t="s">
        <v>20</v>
      </c>
      <c r="B89" s="49">
        <f>+C80</f>
        <v>1586.96</v>
      </c>
      <c r="C89" s="79">
        <v>0</v>
      </c>
      <c r="D89" s="46" t="s">
        <v>20</v>
      </c>
      <c r="F89" s="4" t="str">
        <f>+G43</f>
        <v>Vergaderkosten</v>
      </c>
      <c r="H89" s="10">
        <f>+E43</f>
        <v>169.28</v>
      </c>
    </row>
    <row r="90" spans="1:8" x14ac:dyDescent="0.2">
      <c r="A90" s="41" t="s">
        <v>26</v>
      </c>
      <c r="C90" s="79">
        <v>0</v>
      </c>
      <c r="F90" s="4" t="str">
        <f>+G45</f>
        <v>Promotiemateriaal</v>
      </c>
      <c r="H90" s="10">
        <f>+E45</f>
        <v>0</v>
      </c>
    </row>
    <row r="91" spans="1:8" x14ac:dyDescent="0.2">
      <c r="A91" s="53"/>
      <c r="B91" s="53">
        <f>SUM(B86-B88+B89-B90)</f>
        <v>2103.2300000000005</v>
      </c>
      <c r="C91" s="78">
        <f>SUM(C86:C90)</f>
        <v>1496.3600000000001</v>
      </c>
      <c r="D91" s="41"/>
      <c r="F91" s="4"/>
      <c r="H91" s="69" t="s">
        <v>24</v>
      </c>
    </row>
    <row r="92" spans="1:8" x14ac:dyDescent="0.2">
      <c r="A92" s="50" t="s">
        <v>27</v>
      </c>
      <c r="B92" s="75" t="s">
        <v>25</v>
      </c>
      <c r="C92" s="76">
        <f>+B91+C91</f>
        <v>3599.5900000000006</v>
      </c>
      <c r="D92" s="46"/>
      <c r="F92" s="4"/>
      <c r="H92" s="10">
        <f>SUM(H86:H91)</f>
        <v>1186.28</v>
      </c>
    </row>
    <row r="93" spans="1:8" ht="15.75" x14ac:dyDescent="0.25">
      <c r="C93" s="54" t="s">
        <v>21</v>
      </c>
      <c r="F93" s="72" t="s">
        <v>20</v>
      </c>
      <c r="H93" s="5"/>
    </row>
    <row r="94" spans="1:8" x14ac:dyDescent="0.2">
      <c r="F94" s="4" t="str">
        <f>+G63</f>
        <v>Contributie</v>
      </c>
      <c r="H94" s="10">
        <f>+E63</f>
        <v>1348.46</v>
      </c>
    </row>
    <row r="95" spans="1:8" x14ac:dyDescent="0.2">
      <c r="F95" s="4" t="str">
        <f>+G67</f>
        <v>Overige</v>
      </c>
      <c r="H95" s="5">
        <f>+E67</f>
        <v>0</v>
      </c>
    </row>
    <row r="96" spans="1:8" x14ac:dyDescent="0.2">
      <c r="F96" s="71" t="str">
        <f>+G70</f>
        <v>Ontvangen rente</v>
      </c>
      <c r="H96" s="10">
        <f>+E70</f>
        <v>28.5</v>
      </c>
    </row>
    <row r="97" spans="1:8" x14ac:dyDescent="0.2">
      <c r="A97" s="46"/>
      <c r="C97" s="94"/>
      <c r="F97" s="71" t="str">
        <f>+G74</f>
        <v>Giften</v>
      </c>
      <c r="H97" s="10">
        <f>+E74</f>
        <v>210</v>
      </c>
    </row>
    <row r="98" spans="1:8" x14ac:dyDescent="0.2">
      <c r="A98" s="46"/>
      <c r="C98" s="94"/>
      <c r="F98" s="4">
        <f>+G78</f>
        <v>0</v>
      </c>
      <c r="H98" s="10">
        <f>+E78</f>
        <v>0</v>
      </c>
    </row>
    <row r="99" spans="1:8" x14ac:dyDescent="0.2">
      <c r="C99" s="95"/>
      <c r="F99" s="4"/>
      <c r="H99" s="69" t="s">
        <v>24</v>
      </c>
    </row>
    <row r="100" spans="1:8" x14ac:dyDescent="0.2">
      <c r="C100" s="96"/>
      <c r="F100" s="4"/>
      <c r="H100" s="10">
        <f>SUM(H94:H99)</f>
        <v>1586.96</v>
      </c>
    </row>
    <row r="101" spans="1:8" x14ac:dyDescent="0.2">
      <c r="C101" s="95"/>
      <c r="F101" s="73"/>
      <c r="G101" s="8"/>
      <c r="H101" s="9"/>
    </row>
    <row r="102" spans="1:8" x14ac:dyDescent="0.2">
      <c r="B102" s="51"/>
      <c r="E102" s="46"/>
      <c r="G102" s="1"/>
    </row>
    <row r="103" spans="1:8" x14ac:dyDescent="0.2">
      <c r="B103"/>
      <c r="E103" s="46"/>
      <c r="G103" s="41"/>
    </row>
    <row r="104" spans="1:8" x14ac:dyDescent="0.2">
      <c r="B104"/>
    </row>
    <row r="105" spans="1:8" x14ac:dyDescent="0.2">
      <c r="B105"/>
    </row>
  </sheetData>
  <phoneticPr fontId="3" type="noConversion"/>
  <pageMargins left="0.75" right="0.75" top="0.38" bottom="0.43" header="0.12" footer="0.17"/>
  <pageSetup paperSize="9" orientation="landscape" horizontalDpi="4294967293" verticalDpi="4294967293" r:id="rId1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I161"/>
  <sheetViews>
    <sheetView workbookViewId="0">
      <selection activeCell="F8" sqref="F8"/>
    </sheetView>
  </sheetViews>
  <sheetFormatPr defaultColWidth="8.85546875" defaultRowHeight="12.75" x14ac:dyDescent="0.2"/>
  <cols>
    <col min="1" max="16384" width="8.85546875" style="104"/>
  </cols>
  <sheetData>
    <row r="15" spans="1:9" x14ac:dyDescent="0.2">
      <c r="A15" s="103"/>
      <c r="H15" s="105"/>
      <c r="I15" s="105"/>
    </row>
    <row r="16" spans="1:9" x14ac:dyDescent="0.2">
      <c r="F16" s="105"/>
      <c r="G16" s="101"/>
      <c r="H16" s="102"/>
      <c r="I16" s="106"/>
    </row>
    <row r="17" spans="1:9" x14ac:dyDescent="0.2">
      <c r="F17" s="105"/>
      <c r="G17" s="107"/>
      <c r="H17" s="108"/>
      <c r="I17" s="108"/>
    </row>
    <row r="18" spans="1:9" x14ac:dyDescent="0.2">
      <c r="A18" s="103"/>
      <c r="E18" s="103"/>
      <c r="F18" s="105"/>
      <c r="G18" s="107"/>
      <c r="H18" s="109"/>
      <c r="I18" s="109"/>
    </row>
    <row r="19" spans="1:9" x14ac:dyDescent="0.2">
      <c r="C19" s="105"/>
      <c r="F19" s="105"/>
      <c r="G19" s="107"/>
      <c r="H19" s="109"/>
      <c r="I19" s="109"/>
    </row>
    <row r="20" spans="1:9" x14ac:dyDescent="0.2">
      <c r="C20" s="105"/>
      <c r="F20" s="105"/>
      <c r="G20" s="107"/>
      <c r="H20" s="109"/>
      <c r="I20" s="109"/>
    </row>
    <row r="21" spans="1:9" x14ac:dyDescent="0.2">
      <c r="C21" s="105"/>
      <c r="F21" s="105"/>
      <c r="G21" s="107"/>
      <c r="H21" s="109"/>
      <c r="I21" s="109"/>
    </row>
    <row r="22" spans="1:9" x14ac:dyDescent="0.2">
      <c r="C22" s="105"/>
      <c r="F22" s="105"/>
      <c r="G22" s="107"/>
      <c r="H22" s="109"/>
      <c r="I22" s="109"/>
    </row>
    <row r="23" spans="1:9" x14ac:dyDescent="0.2">
      <c r="C23" s="105"/>
      <c r="F23" s="105"/>
      <c r="G23" s="107"/>
      <c r="H23" s="109"/>
      <c r="I23" s="109"/>
    </row>
    <row r="24" spans="1:9" x14ac:dyDescent="0.2">
      <c r="C24" s="105"/>
      <c r="F24" s="105"/>
      <c r="G24" s="107"/>
      <c r="H24" s="109"/>
      <c r="I24" s="109"/>
    </row>
    <row r="25" spans="1:9" x14ac:dyDescent="0.2">
      <c r="C25" s="105"/>
      <c r="F25" s="105"/>
      <c r="G25" s="107"/>
      <c r="H25" s="109"/>
      <c r="I25" s="109"/>
    </row>
    <row r="26" spans="1:9" x14ac:dyDescent="0.2">
      <c r="A26" s="110"/>
      <c r="C26" s="105"/>
      <c r="F26" s="105"/>
      <c r="G26" s="107"/>
      <c r="H26" s="109"/>
      <c r="I26" s="109"/>
    </row>
    <row r="27" spans="1:9" x14ac:dyDescent="0.2">
      <c r="A27" s="110"/>
      <c r="C27" s="105"/>
      <c r="F27" s="105"/>
      <c r="G27" s="107"/>
      <c r="H27" s="109"/>
      <c r="I27" s="108"/>
    </row>
    <row r="28" spans="1:9" x14ac:dyDescent="0.2">
      <c r="C28" s="111"/>
      <c r="F28" s="111"/>
      <c r="G28" s="107"/>
      <c r="H28" s="109"/>
      <c r="I28" s="109"/>
    </row>
    <row r="29" spans="1:9" x14ac:dyDescent="0.2">
      <c r="C29" s="105"/>
      <c r="F29" s="105"/>
      <c r="G29" s="107"/>
      <c r="H29" s="107"/>
      <c r="I29" s="109"/>
    </row>
    <row r="30" spans="1:9" x14ac:dyDescent="0.2">
      <c r="C30" s="105"/>
      <c r="E30" s="105"/>
      <c r="G30" s="107"/>
      <c r="H30" s="108"/>
      <c r="I30" s="108"/>
    </row>
    <row r="31" spans="1:9" x14ac:dyDescent="0.2">
      <c r="I31" s="108"/>
    </row>
    <row r="34" spans="1:9" x14ac:dyDescent="0.2">
      <c r="A34" s="103"/>
      <c r="E34" s="103"/>
      <c r="F34" s="105"/>
      <c r="G34" s="107"/>
      <c r="H34" s="109"/>
      <c r="I34" s="109"/>
    </row>
    <row r="35" spans="1:9" x14ac:dyDescent="0.2">
      <c r="C35" s="105"/>
      <c r="F35" s="105"/>
      <c r="G35" s="107"/>
      <c r="H35" s="109"/>
      <c r="I35" s="109"/>
    </row>
    <row r="36" spans="1:9" x14ac:dyDescent="0.2">
      <c r="C36" s="105"/>
      <c r="F36" s="105"/>
      <c r="G36" s="107"/>
      <c r="H36" s="109"/>
      <c r="I36" s="109"/>
    </row>
    <row r="37" spans="1:9" x14ac:dyDescent="0.2">
      <c r="C37" s="105"/>
      <c r="F37" s="105"/>
      <c r="G37" s="107"/>
      <c r="H37" s="109"/>
      <c r="I37" s="109"/>
    </row>
    <row r="38" spans="1:9" x14ac:dyDescent="0.2">
      <c r="C38" s="105"/>
      <c r="F38" s="105"/>
      <c r="G38" s="107"/>
      <c r="H38" s="109"/>
      <c r="I38" s="109"/>
    </row>
    <row r="39" spans="1:9" x14ac:dyDescent="0.2">
      <c r="C39" s="105"/>
      <c r="F39" s="105"/>
      <c r="G39" s="107"/>
      <c r="H39" s="109"/>
      <c r="I39" s="109"/>
    </row>
    <row r="40" spans="1:9" x14ac:dyDescent="0.2">
      <c r="C40" s="105"/>
      <c r="F40" s="105"/>
      <c r="G40" s="107"/>
      <c r="H40" s="109"/>
      <c r="I40" s="109"/>
    </row>
    <row r="41" spans="1:9" x14ac:dyDescent="0.2">
      <c r="C41" s="105"/>
      <c r="F41" s="105"/>
      <c r="G41" s="107"/>
      <c r="H41" s="109"/>
      <c r="I41" s="109"/>
    </row>
    <row r="42" spans="1:9" x14ac:dyDescent="0.2">
      <c r="A42" s="110"/>
      <c r="C42" s="105"/>
      <c r="F42" s="105"/>
      <c r="G42" s="107"/>
      <c r="H42" s="109"/>
      <c r="I42" s="109"/>
    </row>
    <row r="43" spans="1:9" x14ac:dyDescent="0.2">
      <c r="A43" s="110"/>
      <c r="C43" s="105"/>
      <c r="F43" s="105"/>
      <c r="G43" s="107"/>
      <c r="H43" s="109"/>
      <c r="I43" s="108"/>
    </row>
    <row r="44" spans="1:9" x14ac:dyDescent="0.2">
      <c r="C44" s="111"/>
      <c r="F44" s="111"/>
      <c r="G44" s="107"/>
      <c r="H44" s="109"/>
      <c r="I44" s="109"/>
    </row>
    <row r="45" spans="1:9" x14ac:dyDescent="0.2">
      <c r="C45" s="105"/>
      <c r="F45" s="105"/>
      <c r="G45" s="107"/>
      <c r="H45" s="107"/>
      <c r="I45" s="109"/>
    </row>
    <row r="46" spans="1:9" x14ac:dyDescent="0.2">
      <c r="C46" s="105"/>
      <c r="E46" s="105"/>
      <c r="G46" s="107"/>
      <c r="H46" s="108"/>
      <c r="I46" s="108"/>
    </row>
    <row r="47" spans="1:9" x14ac:dyDescent="0.2">
      <c r="I47" s="108"/>
    </row>
    <row r="50" spans="1:9" x14ac:dyDescent="0.2">
      <c r="A50" s="103"/>
      <c r="H50" s="105"/>
      <c r="I50" s="105"/>
    </row>
    <row r="51" spans="1:9" x14ac:dyDescent="0.2">
      <c r="F51" s="105"/>
      <c r="G51" s="101"/>
      <c r="H51" s="102"/>
      <c r="I51" s="106"/>
    </row>
    <row r="52" spans="1:9" x14ac:dyDescent="0.2">
      <c r="F52" s="105"/>
      <c r="G52" s="107"/>
      <c r="H52" s="108"/>
      <c r="I52" s="108"/>
    </row>
    <row r="53" spans="1:9" x14ac:dyDescent="0.2">
      <c r="A53" s="103"/>
      <c r="E53" s="103"/>
      <c r="F53" s="105"/>
      <c r="G53" s="107"/>
      <c r="H53" s="109"/>
      <c r="I53" s="109"/>
    </row>
    <row r="54" spans="1:9" x14ac:dyDescent="0.2">
      <c r="C54" s="105"/>
      <c r="F54" s="105"/>
      <c r="G54" s="107"/>
      <c r="H54" s="109"/>
      <c r="I54" s="109"/>
    </row>
    <row r="55" spans="1:9" x14ac:dyDescent="0.2">
      <c r="C55" s="105"/>
      <c r="F55" s="105"/>
      <c r="G55" s="107"/>
      <c r="H55" s="109"/>
      <c r="I55" s="109"/>
    </row>
    <row r="56" spans="1:9" x14ac:dyDescent="0.2">
      <c r="C56" s="105"/>
      <c r="F56" s="105"/>
      <c r="G56" s="107"/>
      <c r="H56" s="109"/>
      <c r="I56" s="109"/>
    </row>
    <row r="57" spans="1:9" x14ac:dyDescent="0.2">
      <c r="F57" s="105"/>
      <c r="G57" s="107"/>
      <c r="H57" s="109"/>
      <c r="I57" s="109"/>
    </row>
    <row r="58" spans="1:9" x14ac:dyDescent="0.2">
      <c r="C58" s="105"/>
      <c r="F58" s="105"/>
      <c r="G58" s="107"/>
      <c r="H58" s="109"/>
      <c r="I58" s="109"/>
    </row>
    <row r="59" spans="1:9" x14ac:dyDescent="0.2">
      <c r="C59" s="105"/>
      <c r="F59" s="105"/>
      <c r="G59" s="107"/>
      <c r="H59" s="109"/>
      <c r="I59" s="109"/>
    </row>
    <row r="60" spans="1:9" x14ac:dyDescent="0.2">
      <c r="C60" s="105"/>
      <c r="F60" s="105"/>
      <c r="G60" s="107"/>
      <c r="H60" s="109"/>
      <c r="I60" s="109"/>
    </row>
    <row r="61" spans="1:9" x14ac:dyDescent="0.2">
      <c r="A61" s="110"/>
      <c r="C61" s="105"/>
      <c r="F61" s="105"/>
      <c r="G61" s="107"/>
      <c r="H61" s="109"/>
      <c r="I61" s="109"/>
    </row>
    <row r="62" spans="1:9" x14ac:dyDescent="0.2">
      <c r="A62" s="110"/>
      <c r="C62" s="105"/>
      <c r="F62" s="105"/>
      <c r="G62" s="107"/>
      <c r="H62" s="109"/>
      <c r="I62" s="108"/>
    </row>
    <row r="63" spans="1:9" x14ac:dyDescent="0.2">
      <c r="C63" s="111"/>
      <c r="F63" s="111"/>
      <c r="G63" s="107"/>
      <c r="H63" s="109"/>
      <c r="I63" s="109"/>
    </row>
    <row r="64" spans="1:9" x14ac:dyDescent="0.2">
      <c r="C64" s="105"/>
      <c r="F64" s="105"/>
      <c r="G64" s="107"/>
      <c r="H64" s="107"/>
      <c r="I64" s="109"/>
    </row>
    <row r="65" spans="1:9" x14ac:dyDescent="0.2">
      <c r="C65" s="105"/>
      <c r="E65" s="105"/>
      <c r="G65" s="107"/>
      <c r="H65" s="108"/>
      <c r="I65" s="108"/>
    </row>
    <row r="66" spans="1:9" x14ac:dyDescent="0.2">
      <c r="I66" s="108"/>
    </row>
    <row r="69" spans="1:9" x14ac:dyDescent="0.2">
      <c r="A69" s="103"/>
      <c r="H69" s="105"/>
      <c r="I69" s="105"/>
    </row>
    <row r="70" spans="1:9" x14ac:dyDescent="0.2">
      <c r="F70" s="105"/>
      <c r="G70" s="101"/>
      <c r="H70" s="102"/>
      <c r="I70" s="106"/>
    </row>
    <row r="71" spans="1:9" x14ac:dyDescent="0.2">
      <c r="F71" s="105"/>
      <c r="G71" s="107"/>
      <c r="H71" s="108"/>
      <c r="I71" s="108"/>
    </row>
    <row r="72" spans="1:9" x14ac:dyDescent="0.2">
      <c r="A72" s="103"/>
      <c r="E72" s="103"/>
      <c r="F72" s="105"/>
      <c r="G72" s="107"/>
      <c r="H72" s="109"/>
      <c r="I72" s="109"/>
    </row>
    <row r="73" spans="1:9" x14ac:dyDescent="0.2">
      <c r="C73" s="105"/>
      <c r="F73" s="105"/>
      <c r="G73" s="107"/>
      <c r="H73" s="109"/>
      <c r="I73" s="109"/>
    </row>
    <row r="74" spans="1:9" x14ac:dyDescent="0.2">
      <c r="C74" s="105"/>
      <c r="F74" s="105"/>
      <c r="G74" s="107"/>
      <c r="H74" s="109"/>
      <c r="I74" s="109"/>
    </row>
    <row r="75" spans="1:9" x14ac:dyDescent="0.2">
      <c r="C75" s="105"/>
      <c r="F75" s="105"/>
      <c r="G75" s="107"/>
      <c r="H75" s="109"/>
      <c r="I75" s="109"/>
    </row>
    <row r="76" spans="1:9" x14ac:dyDescent="0.2">
      <c r="F76" s="105"/>
      <c r="G76" s="107"/>
      <c r="H76" s="109"/>
      <c r="I76" s="109"/>
    </row>
    <row r="77" spans="1:9" x14ac:dyDescent="0.2">
      <c r="C77" s="105"/>
      <c r="F77" s="105"/>
      <c r="G77" s="107"/>
      <c r="H77" s="109"/>
      <c r="I77" s="109"/>
    </row>
    <row r="78" spans="1:9" x14ac:dyDescent="0.2">
      <c r="C78" s="105"/>
      <c r="F78" s="105"/>
      <c r="G78" s="107"/>
      <c r="H78" s="109"/>
      <c r="I78" s="109"/>
    </row>
    <row r="79" spans="1:9" x14ac:dyDescent="0.2">
      <c r="C79" s="105"/>
      <c r="F79" s="105"/>
      <c r="G79" s="107"/>
      <c r="H79" s="109"/>
      <c r="I79" s="109"/>
    </row>
    <row r="80" spans="1:9" x14ac:dyDescent="0.2">
      <c r="A80" s="110"/>
      <c r="C80" s="105"/>
      <c r="F80" s="105"/>
      <c r="G80" s="107"/>
      <c r="H80" s="109"/>
      <c r="I80" s="109"/>
    </row>
    <row r="81" spans="1:9" x14ac:dyDescent="0.2">
      <c r="A81" s="110"/>
      <c r="C81" s="105"/>
      <c r="F81" s="105"/>
      <c r="G81" s="107"/>
      <c r="H81" s="109"/>
      <c r="I81" s="108"/>
    </row>
    <row r="82" spans="1:9" x14ac:dyDescent="0.2">
      <c r="C82" s="111"/>
      <c r="F82" s="111"/>
      <c r="G82" s="107"/>
      <c r="H82" s="109"/>
      <c r="I82" s="109"/>
    </row>
    <row r="83" spans="1:9" x14ac:dyDescent="0.2">
      <c r="C83" s="105"/>
      <c r="F83" s="105"/>
      <c r="G83" s="107"/>
      <c r="H83" s="107"/>
      <c r="I83" s="109"/>
    </row>
    <row r="84" spans="1:9" x14ac:dyDescent="0.2">
      <c r="C84" s="105"/>
      <c r="E84" s="105"/>
      <c r="G84" s="107"/>
      <c r="H84" s="108"/>
      <c r="I84" s="108"/>
    </row>
    <row r="85" spans="1:9" x14ac:dyDescent="0.2">
      <c r="I85" s="108"/>
    </row>
    <row r="88" spans="1:9" x14ac:dyDescent="0.2">
      <c r="A88" s="103"/>
      <c r="H88" s="105"/>
      <c r="I88" s="105"/>
    </row>
    <row r="89" spans="1:9" x14ac:dyDescent="0.2">
      <c r="F89" s="105"/>
      <c r="G89" s="101"/>
      <c r="H89" s="102"/>
      <c r="I89" s="106"/>
    </row>
    <row r="90" spans="1:9" x14ac:dyDescent="0.2">
      <c r="F90" s="105"/>
      <c r="G90" s="107"/>
      <c r="H90" s="108"/>
      <c r="I90" s="108"/>
    </row>
    <row r="91" spans="1:9" x14ac:dyDescent="0.2">
      <c r="A91" s="103"/>
      <c r="E91" s="103"/>
      <c r="F91" s="105"/>
      <c r="G91" s="107"/>
      <c r="H91" s="109"/>
      <c r="I91" s="109"/>
    </row>
    <row r="92" spans="1:9" x14ac:dyDescent="0.2">
      <c r="C92" s="105"/>
      <c r="F92" s="105"/>
      <c r="G92" s="107"/>
      <c r="H92" s="109"/>
      <c r="I92" s="109"/>
    </row>
    <row r="93" spans="1:9" x14ac:dyDescent="0.2">
      <c r="C93" s="105"/>
      <c r="F93" s="105"/>
      <c r="G93" s="107"/>
      <c r="H93" s="109"/>
      <c r="I93" s="109"/>
    </row>
    <row r="94" spans="1:9" x14ac:dyDescent="0.2">
      <c r="C94" s="105"/>
      <c r="F94" s="105"/>
      <c r="G94" s="107"/>
      <c r="H94" s="109"/>
      <c r="I94" s="109"/>
    </row>
    <row r="95" spans="1:9" x14ac:dyDescent="0.2">
      <c r="F95" s="105"/>
      <c r="G95" s="107"/>
      <c r="H95" s="109"/>
      <c r="I95" s="109"/>
    </row>
    <row r="96" spans="1:9" x14ac:dyDescent="0.2">
      <c r="C96" s="105"/>
      <c r="F96" s="105"/>
      <c r="G96" s="107"/>
      <c r="H96" s="109"/>
      <c r="I96" s="109"/>
    </row>
    <row r="97" spans="1:9" x14ac:dyDescent="0.2">
      <c r="C97" s="105"/>
      <c r="F97" s="105"/>
      <c r="G97" s="107"/>
      <c r="H97" s="109"/>
      <c r="I97" s="109"/>
    </row>
    <row r="98" spans="1:9" x14ac:dyDescent="0.2">
      <c r="C98" s="105"/>
      <c r="F98" s="105"/>
      <c r="G98" s="107"/>
      <c r="H98" s="109"/>
      <c r="I98" s="109"/>
    </row>
    <row r="99" spans="1:9" x14ac:dyDescent="0.2">
      <c r="A99" s="110"/>
      <c r="C99" s="105"/>
      <c r="F99" s="105"/>
      <c r="G99" s="107"/>
      <c r="H99" s="109"/>
      <c r="I99" s="109"/>
    </row>
    <row r="100" spans="1:9" x14ac:dyDescent="0.2">
      <c r="A100" s="110"/>
      <c r="C100" s="105"/>
      <c r="F100" s="105"/>
      <c r="G100" s="107"/>
      <c r="H100" s="109"/>
      <c r="I100" s="108"/>
    </row>
    <row r="101" spans="1:9" x14ac:dyDescent="0.2">
      <c r="C101" s="111"/>
      <c r="F101" s="111"/>
      <c r="G101" s="107"/>
      <c r="H101" s="109"/>
      <c r="I101" s="109"/>
    </row>
    <row r="102" spans="1:9" x14ac:dyDescent="0.2">
      <c r="C102" s="105"/>
      <c r="F102" s="105"/>
      <c r="G102" s="107"/>
      <c r="H102" s="107"/>
      <c r="I102" s="109"/>
    </row>
    <row r="103" spans="1:9" x14ac:dyDescent="0.2">
      <c r="C103" s="105"/>
      <c r="E103" s="105"/>
      <c r="G103" s="107"/>
      <c r="H103" s="108"/>
      <c r="I103" s="108"/>
    </row>
    <row r="104" spans="1:9" x14ac:dyDescent="0.2">
      <c r="I104" s="108"/>
    </row>
    <row r="107" spans="1:9" x14ac:dyDescent="0.2">
      <c r="A107" s="103"/>
      <c r="H107" s="105"/>
      <c r="I107" s="105"/>
    </row>
    <row r="108" spans="1:9" x14ac:dyDescent="0.2">
      <c r="F108" s="105"/>
      <c r="G108" s="101"/>
      <c r="H108" s="102"/>
      <c r="I108" s="106"/>
    </row>
    <row r="109" spans="1:9" x14ac:dyDescent="0.2">
      <c r="F109" s="105"/>
      <c r="G109" s="107"/>
      <c r="H109" s="108"/>
      <c r="I109" s="108"/>
    </row>
    <row r="110" spans="1:9" x14ac:dyDescent="0.2">
      <c r="A110" s="103"/>
      <c r="E110" s="103"/>
      <c r="F110" s="105"/>
      <c r="G110" s="107"/>
      <c r="H110" s="109"/>
      <c r="I110" s="109"/>
    </row>
    <row r="111" spans="1:9" x14ac:dyDescent="0.2">
      <c r="C111" s="105"/>
      <c r="F111" s="105"/>
      <c r="G111" s="107"/>
      <c r="H111" s="109"/>
      <c r="I111" s="109"/>
    </row>
    <row r="112" spans="1:9" x14ac:dyDescent="0.2">
      <c r="C112" s="105"/>
      <c r="F112" s="105"/>
      <c r="G112" s="107"/>
      <c r="H112" s="109"/>
      <c r="I112" s="109"/>
    </row>
    <row r="113" spans="1:9" x14ac:dyDescent="0.2">
      <c r="C113" s="105"/>
      <c r="F113" s="105"/>
      <c r="G113" s="107"/>
      <c r="H113" s="109"/>
      <c r="I113" s="109"/>
    </row>
    <row r="114" spans="1:9" x14ac:dyDescent="0.2">
      <c r="F114" s="105"/>
      <c r="G114" s="107"/>
      <c r="H114" s="109"/>
      <c r="I114" s="109"/>
    </row>
    <row r="115" spans="1:9" x14ac:dyDescent="0.2">
      <c r="C115" s="105"/>
      <c r="F115" s="105"/>
      <c r="G115" s="107"/>
      <c r="H115" s="109"/>
      <c r="I115" s="109"/>
    </row>
    <row r="116" spans="1:9" x14ac:dyDescent="0.2">
      <c r="C116" s="105"/>
      <c r="F116" s="105"/>
      <c r="G116" s="107"/>
      <c r="H116" s="109"/>
      <c r="I116" s="109"/>
    </row>
    <row r="117" spans="1:9" x14ac:dyDescent="0.2">
      <c r="C117" s="105"/>
      <c r="F117" s="105"/>
      <c r="G117" s="107"/>
      <c r="H117" s="109"/>
      <c r="I117" s="109"/>
    </row>
    <row r="118" spans="1:9" x14ac:dyDescent="0.2">
      <c r="A118" s="110"/>
      <c r="C118" s="105"/>
      <c r="F118" s="105"/>
      <c r="G118" s="107"/>
      <c r="H118" s="109"/>
      <c r="I118" s="109"/>
    </row>
    <row r="119" spans="1:9" x14ac:dyDescent="0.2">
      <c r="A119" s="110"/>
      <c r="C119" s="105"/>
      <c r="F119" s="105"/>
      <c r="G119" s="107"/>
      <c r="H119" s="109"/>
      <c r="I119" s="108"/>
    </row>
    <row r="120" spans="1:9" x14ac:dyDescent="0.2">
      <c r="C120" s="111"/>
      <c r="F120" s="111"/>
      <c r="G120" s="107"/>
      <c r="H120" s="109"/>
      <c r="I120" s="109"/>
    </row>
    <row r="121" spans="1:9" x14ac:dyDescent="0.2">
      <c r="C121" s="105"/>
      <c r="F121" s="105"/>
      <c r="G121" s="107"/>
      <c r="H121" s="107"/>
      <c r="I121" s="109"/>
    </row>
    <row r="122" spans="1:9" x14ac:dyDescent="0.2">
      <c r="C122" s="105"/>
      <c r="E122" s="105"/>
      <c r="G122" s="107"/>
      <c r="H122" s="108"/>
      <c r="I122" s="108"/>
    </row>
    <row r="123" spans="1:9" x14ac:dyDescent="0.2">
      <c r="I123" s="108"/>
    </row>
    <row r="124" spans="1:9" x14ac:dyDescent="0.2">
      <c r="G124" s="105"/>
    </row>
    <row r="126" spans="1:9" x14ac:dyDescent="0.2">
      <c r="A126" s="103"/>
      <c r="H126" s="105"/>
      <c r="I126" s="105"/>
    </row>
    <row r="127" spans="1:9" x14ac:dyDescent="0.2">
      <c r="F127" s="105"/>
      <c r="G127" s="101"/>
      <c r="H127" s="102"/>
      <c r="I127" s="106"/>
    </row>
    <row r="128" spans="1:9" x14ac:dyDescent="0.2">
      <c r="F128" s="105"/>
      <c r="G128" s="107"/>
      <c r="H128" s="108"/>
      <c r="I128" s="108"/>
    </row>
    <row r="129" spans="1:9" x14ac:dyDescent="0.2">
      <c r="A129" s="103"/>
      <c r="E129" s="103"/>
      <c r="F129" s="105"/>
      <c r="G129" s="107"/>
      <c r="H129" s="109"/>
      <c r="I129" s="109"/>
    </row>
    <row r="130" spans="1:9" x14ac:dyDescent="0.2">
      <c r="C130" s="105"/>
      <c r="F130" s="105"/>
      <c r="G130" s="107"/>
      <c r="H130" s="109"/>
      <c r="I130" s="109"/>
    </row>
    <row r="131" spans="1:9" x14ac:dyDescent="0.2">
      <c r="C131" s="105"/>
      <c r="F131" s="105"/>
      <c r="G131" s="107"/>
      <c r="H131" s="109"/>
      <c r="I131" s="109"/>
    </row>
    <row r="132" spans="1:9" x14ac:dyDescent="0.2">
      <c r="C132" s="105"/>
      <c r="F132" s="105"/>
      <c r="G132" s="107"/>
      <c r="H132" s="109"/>
      <c r="I132" s="109"/>
    </row>
    <row r="133" spans="1:9" x14ac:dyDescent="0.2">
      <c r="F133" s="105"/>
      <c r="G133" s="107"/>
      <c r="H133" s="109"/>
      <c r="I133" s="109"/>
    </row>
    <row r="134" spans="1:9" x14ac:dyDescent="0.2">
      <c r="C134" s="105"/>
      <c r="F134" s="105"/>
      <c r="G134" s="107"/>
      <c r="H134" s="109"/>
      <c r="I134" s="109"/>
    </row>
    <row r="135" spans="1:9" x14ac:dyDescent="0.2">
      <c r="C135" s="105"/>
      <c r="F135" s="105"/>
      <c r="G135" s="107"/>
      <c r="H135" s="109"/>
      <c r="I135" s="109"/>
    </row>
    <row r="136" spans="1:9" x14ac:dyDescent="0.2">
      <c r="C136" s="105"/>
      <c r="F136" s="105"/>
      <c r="G136" s="107"/>
      <c r="H136" s="109"/>
      <c r="I136" s="109"/>
    </row>
    <row r="137" spans="1:9" x14ac:dyDescent="0.2">
      <c r="A137" s="110"/>
      <c r="C137" s="105"/>
      <c r="F137" s="105"/>
      <c r="G137" s="107"/>
      <c r="H137" s="109"/>
      <c r="I137" s="109"/>
    </row>
    <row r="138" spans="1:9" x14ac:dyDescent="0.2">
      <c r="A138" s="110"/>
      <c r="C138" s="105"/>
      <c r="F138" s="105"/>
      <c r="G138" s="107"/>
      <c r="H138" s="109"/>
      <c r="I138" s="108"/>
    </row>
    <row r="139" spans="1:9" x14ac:dyDescent="0.2">
      <c r="C139" s="111"/>
      <c r="F139" s="111"/>
      <c r="G139" s="107"/>
      <c r="H139" s="109"/>
      <c r="I139" s="109"/>
    </row>
    <row r="140" spans="1:9" x14ac:dyDescent="0.2">
      <c r="C140" s="105"/>
      <c r="F140" s="105"/>
      <c r="G140" s="107"/>
      <c r="H140" s="107"/>
      <c r="I140" s="109"/>
    </row>
    <row r="141" spans="1:9" x14ac:dyDescent="0.2">
      <c r="C141" s="105"/>
      <c r="E141" s="105"/>
      <c r="G141" s="107"/>
      <c r="H141" s="108"/>
      <c r="I141" s="108"/>
    </row>
    <row r="142" spans="1:9" x14ac:dyDescent="0.2">
      <c r="I142" s="108"/>
    </row>
    <row r="145" spans="1:9" x14ac:dyDescent="0.2">
      <c r="A145" s="103"/>
      <c r="H145" s="105"/>
      <c r="I145" s="105"/>
    </row>
    <row r="146" spans="1:9" x14ac:dyDescent="0.2">
      <c r="F146" s="105"/>
      <c r="G146" s="101"/>
      <c r="H146" s="102"/>
      <c r="I146" s="106"/>
    </row>
    <row r="147" spans="1:9" x14ac:dyDescent="0.2">
      <c r="F147" s="105"/>
      <c r="G147" s="107"/>
      <c r="H147" s="108"/>
      <c r="I147" s="108"/>
    </row>
    <row r="148" spans="1:9" x14ac:dyDescent="0.2">
      <c r="A148" s="103"/>
      <c r="E148" s="103"/>
      <c r="F148" s="105"/>
      <c r="G148" s="107"/>
      <c r="H148" s="109"/>
      <c r="I148" s="109"/>
    </row>
    <row r="149" spans="1:9" x14ac:dyDescent="0.2">
      <c r="C149" s="105"/>
      <c r="F149" s="105"/>
      <c r="G149" s="107"/>
      <c r="H149" s="109"/>
      <c r="I149" s="109"/>
    </row>
    <row r="150" spans="1:9" x14ac:dyDescent="0.2">
      <c r="C150" s="105"/>
      <c r="F150" s="105"/>
      <c r="G150" s="107"/>
      <c r="H150" s="109"/>
      <c r="I150" s="109"/>
    </row>
    <row r="151" spans="1:9" x14ac:dyDescent="0.2">
      <c r="C151" s="105"/>
      <c r="F151" s="105"/>
      <c r="G151" s="107"/>
      <c r="H151" s="109"/>
      <c r="I151" s="109"/>
    </row>
    <row r="152" spans="1:9" x14ac:dyDescent="0.2">
      <c r="F152" s="105"/>
      <c r="G152" s="107"/>
      <c r="H152" s="109"/>
      <c r="I152" s="109"/>
    </row>
    <row r="153" spans="1:9" x14ac:dyDescent="0.2">
      <c r="C153" s="105"/>
      <c r="F153" s="105"/>
      <c r="G153" s="107"/>
      <c r="H153" s="109"/>
      <c r="I153" s="109"/>
    </row>
    <row r="154" spans="1:9" x14ac:dyDescent="0.2">
      <c r="C154" s="105"/>
      <c r="F154" s="105"/>
      <c r="G154" s="107"/>
      <c r="H154" s="109"/>
      <c r="I154" s="109"/>
    </row>
    <row r="155" spans="1:9" x14ac:dyDescent="0.2">
      <c r="C155" s="105"/>
      <c r="F155" s="105"/>
      <c r="G155" s="107"/>
      <c r="H155" s="109"/>
      <c r="I155" s="109"/>
    </row>
    <row r="156" spans="1:9" x14ac:dyDescent="0.2">
      <c r="A156" s="110"/>
      <c r="C156" s="105"/>
      <c r="F156" s="105"/>
      <c r="G156" s="107"/>
      <c r="H156" s="109"/>
      <c r="I156" s="109"/>
    </row>
    <row r="157" spans="1:9" x14ac:dyDescent="0.2">
      <c r="A157" s="110"/>
      <c r="C157" s="105"/>
      <c r="F157" s="105"/>
      <c r="G157" s="107"/>
      <c r="H157" s="109"/>
      <c r="I157" s="108"/>
    </row>
    <row r="158" spans="1:9" x14ac:dyDescent="0.2">
      <c r="C158" s="111"/>
      <c r="F158" s="111"/>
      <c r="G158" s="107"/>
      <c r="H158" s="109"/>
      <c r="I158" s="109"/>
    </row>
    <row r="159" spans="1:9" x14ac:dyDescent="0.2">
      <c r="C159" s="105"/>
      <c r="F159" s="105"/>
      <c r="G159" s="107"/>
      <c r="H159" s="107"/>
      <c r="I159" s="109"/>
    </row>
    <row r="160" spans="1:9" x14ac:dyDescent="0.2">
      <c r="C160" s="105"/>
      <c r="E160" s="105"/>
      <c r="G160" s="107"/>
      <c r="H160" s="108"/>
      <c r="I160" s="108"/>
    </row>
    <row r="161" spans="9:9" x14ac:dyDescent="0.2">
      <c r="I161" s="108"/>
    </row>
  </sheetData>
  <phoneticPr fontId="3" type="noConversion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2023</vt:lpstr>
      <vt:lpstr>financieeloverzicht 2023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Catsburg</dc:creator>
  <cp:lastModifiedBy>Pieter-Jan de Jong</cp:lastModifiedBy>
  <cp:lastPrinted>2021-01-13T10:58:17Z</cp:lastPrinted>
  <dcterms:created xsi:type="dcterms:W3CDTF">2005-02-27T22:26:54Z</dcterms:created>
  <dcterms:modified xsi:type="dcterms:W3CDTF">2024-04-17T18:41:14Z</dcterms:modified>
</cp:coreProperties>
</file>